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80" tabRatio="964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'1、财政拨款收支总表'!$A$1:$F$19</definedName>
    <definedName name="_xlnm.Print_Area" localSheetId="5">'6、部门收支总表'!$A$1:$D$24</definedName>
    <definedName name="_xlnm.Print_Titles" localSheetId="1">'2、一般公共预算财政拨款支出预算表'!$2:$6</definedName>
    <definedName name="_xlnm.Print_Titles" localSheetId="2">'3、一般公共预算财政拨款基本支出预算表'!$2:$5</definedName>
  </definedNames>
  <calcPr fullCalcOnLoad="1"/>
</workbook>
</file>

<file path=xl/sharedStrings.xml><?xml version="1.0" encoding="utf-8"?>
<sst xmlns="http://schemas.openxmlformats.org/spreadsheetml/2006/main" count="389" uniqueCount="251">
  <si>
    <t>附件3-1</t>
  </si>
  <si>
    <t>财政拨款收支总表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</si>
  <si>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</si>
  <si>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</si>
  <si>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</si>
  <si>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</si>
  <si>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</si>
  <si>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</si>
  <si>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</si>
  <si>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</si>
  <si>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</si>
  <si>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</si>
  <si>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</si>
  <si>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</si>
  <si>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</si>
  <si>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</si>
  <si>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</si>
  <si>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</si>
  <si>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</si>
  <si>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</si>
  <si>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</si>
  <si>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二、结转下年</t>
  </si>
  <si>
    <t>收入总计</t>
  </si>
  <si>
    <t>支出总计</t>
  </si>
  <si>
    <t>附件3-2</t>
  </si>
  <si>
    <t>一般公共预算财政拨款支出预算表</t>
  </si>
  <si>
    <t>功能分类科目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</si>
  <si>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</si>
  <si>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</si>
  <si>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</si>
  <si>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</si>
  <si>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</si>
  <si>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</si>
  <si>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</si>
  <si>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 一般行政管理事务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</si>
  <si>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</si>
  <si>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</si>
  <si>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</si>
  <si>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</si>
  <si>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</si>
  <si>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</si>
  <si>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</si>
  <si>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</si>
  <si>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</si>
  <si>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</si>
  <si>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</si>
  <si>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</si>
  <si>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</si>
  <si>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</si>
  <si>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</si>
  <si>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</si>
  <si>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</si>
  <si>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</si>
  <si>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</si>
  <si>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</si>
  <si>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备注：本表反映2018年当年一般公共预算财政拨款支出情况。</t>
  </si>
  <si>
    <t>附件3-3</t>
  </si>
  <si>
    <t>一般公共预算财政拨款基本支出预算表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</si>
  <si>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</si>
  <si>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</si>
  <si>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</si>
  <si>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</si>
  <si>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</si>
  <si>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</si>
  <si>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</si>
  <si>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</si>
  <si>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</si>
  <si>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</si>
  <si>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</si>
  <si>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</si>
  <si>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</si>
  <si>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</si>
  <si>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</si>
  <si>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</si>
  <si>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</si>
  <si>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</si>
  <si>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</si>
  <si>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</si>
  <si>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</si>
  <si>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</si>
  <si>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</si>
  <si>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</si>
  <si>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</si>
  <si>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</si>
  <si>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</si>
  <si>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</si>
  <si>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</si>
  <si>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</si>
  <si>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</si>
  <si>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</si>
  <si>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</si>
  <si>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</si>
  <si>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</si>
  <si>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</si>
  <si>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</si>
  <si>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</si>
  <si>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</si>
  <si>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</si>
  <si>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</si>
  <si>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</si>
  <si>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</si>
  <si>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</si>
  <si>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</si>
  <si>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</si>
  <si>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</si>
  <si>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</si>
  <si>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</si>
  <si>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</si>
  <si>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</si>
  <si>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</si>
  <si>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</si>
  <si>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</si>
  <si>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</si>
  <si>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</si>
  <si>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</si>
  <si>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</si>
  <si>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</si>
  <si>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</si>
  <si>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</si>
  <si>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</si>
  <si>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</si>
  <si>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</si>
  <si>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</si>
  <si>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</si>
  <si>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</si>
  <si>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</si>
  <si>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</si>
  <si>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</si>
  <si>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</si>
  <si>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</si>
  <si>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</si>
  <si>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</si>
  <si>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</si>
  <si>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附件3-4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</si>
  <si>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</si>
  <si>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</si>
  <si>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</si>
  <si>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</si>
  <si>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</si>
  <si>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</si>
  <si>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</si>
  <si>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</si>
  <si>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政府性基金预算支出表</t>
  </si>
  <si>
    <t>本年政府性基金预算财政拨款支出</t>
  </si>
  <si>
    <t>附件3-6</t>
  </si>
  <si>
    <t>部门收支总表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</si>
  <si>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</si>
  <si>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</si>
  <si>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</si>
  <si>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</si>
  <si>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</si>
  <si>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</si>
  <si>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</si>
  <si>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</si>
  <si>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</si>
  <si>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</si>
  <si>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附件3-7</t>
  </si>
  <si>
    <t>部门收入总表</t>
  </si>
  <si>
    <t>科目</t>
  </si>
  <si>
    <t>一般公共预算拨款收入</t>
  </si>
  <si>
    <t>附件3-8</t>
  </si>
  <si>
    <t>部门支出总表</t>
  </si>
  <si>
    <t>事业单位经营支出</t>
  </si>
  <si>
    <t>2018年预算数</t>
  </si>
  <si>
    <t>2017年预算数</t>
  </si>
  <si>
    <t>2018年基本支出</t>
  </si>
  <si>
    <t xml:space="preserve">  20123</t>
  </si>
  <si>
    <t xml:space="preserve">  民族事务</t>
  </si>
  <si>
    <t xml:space="preserve">    2012302</t>
  </si>
  <si>
    <t xml:space="preserve">    一般行政管理事务</t>
  </si>
  <si>
    <t xml:space="preserve">  20801</t>
  </si>
  <si>
    <t xml:space="preserve">  人力资源和社会保障管理事务</t>
  </si>
  <si>
    <t>210</t>
  </si>
  <si>
    <t xml:space="preserve">    2080102</t>
  </si>
  <si>
    <t xml:space="preserve">  20802</t>
  </si>
  <si>
    <t xml:space="preserve">  民政管理事务</t>
  </si>
  <si>
    <t xml:space="preserve">    2080201</t>
  </si>
  <si>
    <t xml:space="preserve">    行政运行</t>
  </si>
  <si>
    <t xml:space="preserve">    2080202</t>
  </si>
  <si>
    <t xml:space="preserve">    2080205</t>
  </si>
  <si>
    <t xml:space="preserve">    老龄事务</t>
  </si>
  <si>
    <t xml:space="preserve">    2080206</t>
  </si>
  <si>
    <t xml:space="preserve">    民间组织管理</t>
  </si>
  <si>
    <t xml:space="preserve">    2080299</t>
  </si>
  <si>
    <t xml:space="preserve">    其他民政管理事务支出</t>
  </si>
  <si>
    <t xml:space="preserve">    2080505</t>
  </si>
  <si>
    <t xml:space="preserve">    机关事业单位基本养老保险缴费支出</t>
  </si>
  <si>
    <t xml:space="preserve">    2101102</t>
  </si>
  <si>
    <t xml:space="preserve">    事业单位医疗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</si>
  <si>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</si>
  <si>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</si>
  <si>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</si>
  <si>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</si>
  <si>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编制单位：忠县民政局</t>
  </si>
  <si>
    <t xml:space="preserve">  民族事务</t>
  </si>
  <si>
    <t xml:space="preserve">    2012302</t>
  </si>
  <si>
    <t xml:space="preserve">  20801</t>
  </si>
  <si>
    <t xml:space="preserve">  人力资源和社会保障管理事务</t>
  </si>
  <si>
    <t xml:space="preserve">    2080102</t>
  </si>
  <si>
    <t xml:space="preserve">    一般行政管理事务</t>
  </si>
  <si>
    <t xml:space="preserve">  20805</t>
  </si>
  <si>
    <t xml:space="preserve">  20802</t>
  </si>
  <si>
    <t xml:space="preserve">    2080201</t>
  </si>
  <si>
    <t xml:space="preserve">    2080202</t>
  </si>
  <si>
    <t xml:space="preserve">    2080205</t>
  </si>
  <si>
    <t xml:space="preserve">    2080206</t>
  </si>
  <si>
    <t xml:space="preserve">    2080299</t>
  </si>
  <si>
    <t xml:space="preserve">    2080505</t>
  </si>
  <si>
    <t xml:space="preserve">  20809</t>
  </si>
  <si>
    <t xml:space="preserve">    2080903</t>
  </si>
  <si>
    <t xml:space="preserve">    2101102</t>
  </si>
  <si>
    <t xml:space="preserve">    事业单位医疗</t>
  </si>
  <si>
    <t xml:space="preserve">  20802</t>
  </si>
  <si>
    <t xml:space="preserve">  民政管理事务</t>
  </si>
  <si>
    <t xml:space="preserve">    2080201</t>
  </si>
  <si>
    <t xml:space="preserve">    行政运行</t>
  </si>
  <si>
    <t xml:space="preserve">    2080202</t>
  </si>
  <si>
    <t xml:space="preserve">    2080205</t>
  </si>
  <si>
    <t xml:space="preserve">    2080206</t>
  </si>
  <si>
    <t xml:space="preserve">    2080299</t>
  </si>
  <si>
    <t xml:space="preserve">    老龄事务</t>
  </si>
  <si>
    <t xml:space="preserve">    民间组织管理</t>
  </si>
  <si>
    <t xml:space="preserve">    其他民政管理事务支出</t>
  </si>
  <si>
    <t xml:space="preserve">    2080505</t>
  </si>
  <si>
    <t xml:space="preserve">    机关事务单位基本养老保险缴费支出</t>
  </si>
  <si>
    <t xml:space="preserve">    2101102</t>
  </si>
  <si>
    <t xml:space="preserve">  行政事业单位医疗</t>
  </si>
  <si>
    <t xml:space="preserve">    事业单位医疗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</si>
  <si>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</si>
  <si>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</si>
  <si>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</si>
  <si>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</si>
  <si>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 xml:space="preserve">    2080204</t>
  </si>
  <si>
    <t xml:space="preserve">    拥军优属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</si>
  <si>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</si>
  <si>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</si>
  <si>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</si>
  <si>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</si>
  <si>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2080901</t>
  </si>
  <si>
    <t xml:space="preserve">    2080902</t>
  </si>
  <si>
    <t xml:space="preserve">    退役士兵安置</t>
  </si>
  <si>
    <t xml:space="preserve">    军队移交政府离退休人员安置</t>
  </si>
  <si>
    <t xml:space="preserve">  20810</t>
  </si>
  <si>
    <t xml:space="preserve">  社会福利</t>
  </si>
  <si>
    <t xml:space="preserve">    2081004</t>
  </si>
  <si>
    <t xml:space="preserve">    殡葬</t>
  </si>
  <si>
    <t xml:space="preserve">  30113</t>
  </si>
  <si>
    <t xml:space="preserve">  住房公积金</t>
  </si>
  <si>
    <t xml:space="preserve">  30112</t>
  </si>
  <si>
    <t xml:space="preserve">  其他交通费用</t>
  </si>
  <si>
    <t>一般公共预算拨款收入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</si>
</sst>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33"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0" fillId="17" borderId="6" applyNumberFormat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176" fontId="14" fillId="0" borderId="11" xfId="0" applyNumberFormat="1" applyFont="1" applyFill="1" applyBorder="1" applyAlignment="1" applyProtection="1">
      <alignment horizontal="center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176" fontId="14" fillId="0" borderId="11" xfId="0" applyNumberFormat="1" applyFont="1" applyFill="1" applyBorder="1" applyAlignment="1" applyProtection="1">
      <alignment horizontal="right" vertical="center"/>
      <protection/>
    </xf>
    <xf numFmtId="176" fontId="1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23.25390625" style="0" customWidth="1"/>
    <col min="2" max="2" width="16.375" style="0" customWidth="1"/>
    <col min="3" max="3" width="21.25390625" style="0" customWidth="1"/>
    <col min="4" max="4" width="16.375" style="0" customWidth="1"/>
    <col min="5" max="5" width="15.50390625" style="0" customWidth="1"/>
    <col min="6" max="6" width="17.00390625" style="0" customWidth="1"/>
  </cols>
  <sheetData>
    <row r="1" ht="14.25">
      <c r="A1" s="22" t="s">
        <v>0</v>
      </c>
    </row>
    <row r="2" spans="1:6" ht="25.5">
      <c r="A2" s="87" t="s">
        <v>1</v>
      </c>
      <c r="B2" s="87"/>
      <c r="C2" s="87"/>
      <c r="D2" s="87"/>
      <c r="E2" s="87"/>
      <c r="F2" s="87"/>
    </row>
    <row r="3" s="71" customFormat="1" ht="14.25">
      <c r="C3" s="38"/>
    </row>
    <row r="4" spans="1:6" s="71" customFormat="1" ht="13.5">
      <c r="A4" s="60" t="s">
        <v>193</v>
      </c>
      <c r="F4" s="72" t="s">
        <v>2</v>
      </c>
    </row>
    <row r="5" spans="1:6" s="71" customFormat="1" ht="21.75" customHeight="1">
      <c r="A5" s="88" t="s">
        <v>3</v>
      </c>
      <c r="B5" s="88"/>
      <c r="C5" s="88" t="s">
        <v>4</v>
      </c>
      <c r="D5" s="88"/>
      <c r="E5" s="88"/>
      <c r="F5" s="88"/>
    </row>
    <row r="6" spans="1:6" s="71" customFormat="1" ht="34.5" customHeight="1">
      <c r="A6" s="34" t="s">
        <v>5</v>
      </c>
      <c r="B6" s="34" t="s">
        <v>6</v>
      </c>
      <c r="C6" s="34" t="s">
        <v>5</v>
      </c>
      <c r="D6" s="34" t="s">
        <v>7</v>
      </c>
      <c r="E6" s="73" t="s">
        <v>8</v>
      </c>
      <c r="F6" s="73" t="s">
        <v>9</v>
      </c>
    </row>
    <row r="7" spans="1:6" s="71" customFormat="1" ht="21.75" customHeight="1">
      <c r="A7" s="74" t="s">
        <v>10</v>
      </c>
      <c r="B7" s="75">
        <v>7258594</v>
      </c>
      <c r="C7" s="74" t="s">
        <v>11</v>
      </c>
      <c r="D7" s="76">
        <v>7258594</v>
      </c>
      <c r="E7" s="77">
        <v>7258594</v>
      </c>
      <c r="F7" s="74"/>
    </row>
    <row r="8" spans="1:6" s="71" customFormat="1" ht="21.75" customHeight="1">
      <c r="A8" s="74" t="s">
        <v>12</v>
      </c>
      <c r="B8" s="75">
        <v>7258594</v>
      </c>
      <c r="C8" s="74" t="s">
        <v>13</v>
      </c>
      <c r="D8" s="78">
        <v>70000</v>
      </c>
      <c r="E8" s="78">
        <v>70000</v>
      </c>
      <c r="F8" s="74"/>
    </row>
    <row r="9" spans="1:6" s="71" customFormat="1" ht="21.75" customHeight="1">
      <c r="A9" s="74" t="s">
        <v>14</v>
      </c>
      <c r="B9" s="77"/>
      <c r="C9" s="74" t="s">
        <v>15</v>
      </c>
      <c r="D9" s="78">
        <v>8451</v>
      </c>
      <c r="E9" s="78">
        <v>8451</v>
      </c>
      <c r="F9" s="74"/>
    </row>
    <row r="10" spans="1:6" s="71" customFormat="1" ht="21.75" customHeight="1">
      <c r="A10" s="74" t="s">
        <v>16</v>
      </c>
      <c r="B10" s="77"/>
      <c r="C10" s="74" t="s">
        <v>17</v>
      </c>
      <c r="D10" s="78">
        <v>6681419</v>
      </c>
      <c r="E10" s="78">
        <v>6681419</v>
      </c>
      <c r="F10" s="74"/>
    </row>
    <row r="11" spans="1:6" s="71" customFormat="1" ht="21.75" customHeight="1">
      <c r="A11" s="74"/>
      <c r="B11" s="77"/>
      <c r="C11" s="74" t="s">
        <v>18</v>
      </c>
      <c r="D11" s="76">
        <v>206788</v>
      </c>
      <c r="E11" s="76">
        <v>206788</v>
      </c>
      <c r="F11" s="74"/>
    </row>
    <row r="12" spans="1:6" s="71" customFormat="1" ht="21.75" customHeight="1">
      <c r="A12" s="74" t="s">
        <v>19</v>
      </c>
      <c r="B12" s="77"/>
      <c r="C12" s="74" t="s">
        <v>20</v>
      </c>
      <c r="D12" s="78">
        <v>291936</v>
      </c>
      <c r="E12" s="78">
        <v>291936</v>
      </c>
      <c r="F12" s="74"/>
    </row>
    <row r="13" spans="1:6" s="71" customFormat="1" ht="21.75" customHeight="1">
      <c r="A13" s="74" t="s">
        <v>12</v>
      </c>
      <c r="B13" s="77"/>
      <c r="C13" s="74"/>
      <c r="D13" s="79"/>
      <c r="E13" s="79"/>
      <c r="F13" s="74"/>
    </row>
    <row r="14" spans="1:6" s="71" customFormat="1" ht="21.75" customHeight="1">
      <c r="A14" s="74" t="s">
        <v>14</v>
      </c>
      <c r="B14" s="77"/>
      <c r="C14" s="74"/>
      <c r="D14" s="79"/>
      <c r="E14" s="79"/>
      <c r="F14" s="74"/>
    </row>
    <row r="15" spans="1:6" s="71" customFormat="1" ht="21.75" customHeight="1">
      <c r="A15" s="74" t="s">
        <v>16</v>
      </c>
      <c r="B15" s="77"/>
      <c r="C15" s="74"/>
      <c r="D15" s="79"/>
      <c r="E15" s="79"/>
      <c r="F15" s="74"/>
    </row>
    <row r="16" spans="1:6" s="71" customFormat="1" ht="21.75" customHeight="1">
      <c r="A16" s="74"/>
      <c r="B16" s="77"/>
      <c r="C16" s="74"/>
      <c r="D16" s="79"/>
      <c r="E16" s="79"/>
      <c r="F16" s="74"/>
    </row>
    <row r="17" spans="1:6" s="71" customFormat="1" ht="21.75" customHeight="1">
      <c r="A17" s="74"/>
      <c r="B17" s="77"/>
      <c r="C17" s="74"/>
      <c r="D17" s="79"/>
      <c r="E17" s="79"/>
      <c r="F17" s="74"/>
    </row>
    <row r="18" spans="1:6" s="71" customFormat="1" ht="21.75" customHeight="1">
      <c r="A18" s="74"/>
      <c r="B18" s="77"/>
      <c r="C18" s="74" t="s">
        <v>21</v>
      </c>
      <c r="D18" s="79"/>
      <c r="E18" s="81"/>
      <c r="F18" s="74"/>
    </row>
    <row r="19" spans="1:6" s="71" customFormat="1" ht="21.75" customHeight="1">
      <c r="A19" s="34" t="s">
        <v>22</v>
      </c>
      <c r="B19" s="80">
        <v>7258594</v>
      </c>
      <c r="C19" s="34" t="s">
        <v>23</v>
      </c>
      <c r="D19" s="76">
        <v>7258594</v>
      </c>
      <c r="E19" s="79">
        <v>7258594</v>
      </c>
      <c r="F19" s="74"/>
    </row>
    <row r="20" ht="18.75" customHeight="1"/>
  </sheetData>
  <sheetProtection/>
  <mergeCells count="3">
    <mergeCell ref="A2:F2"/>
    <mergeCell ref="A5:B5"/>
    <mergeCell ref="C5:F5"/>
  </mergeCells>
  <printOptions horizontalCentered="1"/>
  <pageMargins left="0.39" right="0.39" top="0.79" bottom="0.79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Zeros="0" zoomScalePageLayoutView="0" workbookViewId="0" topLeftCell="A1">
      <selection activeCell="C3" sqref="C3"/>
    </sheetView>
  </sheetViews>
  <sheetFormatPr defaultColWidth="6.875" defaultRowHeight="12.75" customHeight="1"/>
  <cols>
    <col min="1" max="1" width="15.50390625" style="36" customWidth="1"/>
    <col min="2" max="2" width="36.875" style="36" customWidth="1"/>
    <col min="3" max="3" width="19.00390625" style="59" customWidth="1"/>
    <col min="4" max="6" width="19.00390625" style="36" customWidth="1"/>
    <col min="7" max="7" width="6.875" style="36" customWidth="1"/>
    <col min="8" max="8" width="22.00390625" style="36" customWidth="1"/>
    <col min="9" max="16384" width="6.875" style="36" customWidth="1"/>
  </cols>
  <sheetData>
    <row r="1" ht="19.5" customHeight="1">
      <c r="A1" s="60" t="s">
        <v>24</v>
      </c>
    </row>
    <row r="2" spans="1:6" ht="25.5" customHeight="1">
      <c r="A2" s="89" t="s">
        <v>25</v>
      </c>
      <c r="B2" s="89"/>
      <c r="C2" s="89"/>
      <c r="D2" s="89"/>
      <c r="E2" s="89"/>
      <c r="F2" s="89"/>
    </row>
    <row r="3" spans="1:6" ht="19.5" customHeight="1">
      <c r="A3" s="37"/>
      <c r="B3" s="37"/>
      <c r="C3" s="38"/>
      <c r="D3" s="37"/>
      <c r="E3" s="37"/>
      <c r="F3" s="37"/>
    </row>
    <row r="4" spans="1:6" s="58" customFormat="1" ht="19.5" customHeight="1">
      <c r="A4" s="61" t="s">
        <v>193</v>
      </c>
      <c r="C4" s="62"/>
      <c r="F4" s="63" t="s">
        <v>2</v>
      </c>
    </row>
    <row r="5" spans="1:6" s="58" customFormat="1" ht="19.5" customHeight="1">
      <c r="A5" s="90" t="s">
        <v>26</v>
      </c>
      <c r="B5" s="90"/>
      <c r="C5" s="91" t="s">
        <v>164</v>
      </c>
      <c r="D5" s="90" t="s">
        <v>163</v>
      </c>
      <c r="E5" s="90"/>
      <c r="F5" s="90"/>
    </row>
    <row r="6" spans="1:6" s="58" customFormat="1" ht="19.5" customHeight="1">
      <c r="A6" s="64" t="s">
        <v>28</v>
      </c>
      <c r="B6" s="64" t="s">
        <v>29</v>
      </c>
      <c r="C6" s="92"/>
      <c r="D6" s="64" t="s">
        <v>30</v>
      </c>
      <c r="E6" s="64" t="s">
        <v>31</v>
      </c>
      <c r="F6" s="64" t="s">
        <v>32</v>
      </c>
    </row>
    <row r="7" spans="1:6" s="58" customFormat="1" ht="19.5" customHeight="1">
      <c r="A7" s="65"/>
      <c r="B7" s="66" t="s">
        <v>7</v>
      </c>
      <c r="C7" s="67"/>
      <c r="D7" s="68">
        <f>D8+D11+D14+D35+D39</f>
        <v>7258594</v>
      </c>
      <c r="E7" s="69">
        <v>4276166</v>
      </c>
      <c r="F7" s="70">
        <v>2982428</v>
      </c>
    </row>
    <row r="8" spans="1:8" s="58" customFormat="1" ht="19.5" customHeight="1">
      <c r="A8" s="65" t="s">
        <v>33</v>
      </c>
      <c r="B8" s="66" t="s">
        <v>13</v>
      </c>
      <c r="C8" s="67"/>
      <c r="D8" s="68">
        <f>D9</f>
        <v>70000</v>
      </c>
      <c r="E8" s="69"/>
      <c r="F8" s="70">
        <v>70000</v>
      </c>
      <c r="H8" s="62"/>
    </row>
    <row r="9" spans="1:8" s="58" customFormat="1" ht="19.5" customHeight="1">
      <c r="A9" s="65" t="s">
        <v>166</v>
      </c>
      <c r="B9" s="66" t="s">
        <v>167</v>
      </c>
      <c r="C9" s="67"/>
      <c r="D9" s="68">
        <f>D10</f>
        <v>70000</v>
      </c>
      <c r="E9" s="69"/>
      <c r="F9" s="70">
        <v>70000</v>
      </c>
      <c r="H9" s="62"/>
    </row>
    <row r="10" spans="1:8" s="58" customFormat="1" ht="19.5" customHeight="1">
      <c r="A10" s="65" t="s">
        <v>168</v>
      </c>
      <c r="B10" s="66" t="s">
        <v>169</v>
      </c>
      <c r="C10" s="67"/>
      <c r="D10" s="68">
        <v>70000</v>
      </c>
      <c r="E10" s="69"/>
      <c r="F10" s="70">
        <v>70000</v>
      </c>
      <c r="H10" s="62"/>
    </row>
    <row r="11" spans="1:8" s="58" customFormat="1" ht="19.5" customHeight="1">
      <c r="A11" s="65" t="s">
        <v>35</v>
      </c>
      <c r="B11" s="66" t="s">
        <v>15</v>
      </c>
      <c r="C11" s="67">
        <v>16087</v>
      </c>
      <c r="D11" s="68">
        <f>D12</f>
        <v>8451</v>
      </c>
      <c r="E11" s="69">
        <v>8451</v>
      </c>
      <c r="F11" s="70"/>
      <c r="H11" s="62"/>
    </row>
    <row r="12" spans="1:8" s="58" customFormat="1" ht="19.5" customHeight="1">
      <c r="A12" s="65" t="s">
        <v>36</v>
      </c>
      <c r="B12" s="66" t="s">
        <v>37</v>
      </c>
      <c r="C12" s="67">
        <v>16087</v>
      </c>
      <c r="D12" s="68">
        <f>D13</f>
        <v>8451</v>
      </c>
      <c r="E12" s="69">
        <v>8451</v>
      </c>
      <c r="F12" s="70"/>
      <c r="H12" s="62"/>
    </row>
    <row r="13" spans="1:8" s="58" customFormat="1" ht="19.5" customHeight="1">
      <c r="A13" s="65" t="s">
        <v>38</v>
      </c>
      <c r="B13" s="66" t="s">
        <v>39</v>
      </c>
      <c r="C13" s="67">
        <v>16087</v>
      </c>
      <c r="D13" s="68">
        <v>8451</v>
      </c>
      <c r="E13" s="69">
        <v>8451</v>
      </c>
      <c r="F13" s="70"/>
      <c r="H13" s="62"/>
    </row>
    <row r="14" spans="1:8" s="58" customFormat="1" ht="19.5" customHeight="1">
      <c r="A14" s="65" t="s">
        <v>40</v>
      </c>
      <c r="B14" s="66" t="s">
        <v>17</v>
      </c>
      <c r="C14" s="67">
        <v>7687428</v>
      </c>
      <c r="D14" s="84">
        <f>D15+D17+D24+D29</f>
        <v>6681419</v>
      </c>
      <c r="E14" s="84">
        <f>E15+E17+E24+E29</f>
        <v>3768991</v>
      </c>
      <c r="F14" s="84">
        <f>F15+F17+F24+F29</f>
        <v>2912428</v>
      </c>
      <c r="H14" s="62"/>
    </row>
    <row r="15" spans="1:6" s="58" customFormat="1" ht="19.5" customHeight="1">
      <c r="A15" s="65" t="s">
        <v>170</v>
      </c>
      <c r="B15" s="66" t="s">
        <v>171</v>
      </c>
      <c r="C15" s="67"/>
      <c r="D15" s="68">
        <f>D16</f>
        <v>500000</v>
      </c>
      <c r="E15" s="69"/>
      <c r="F15" s="70">
        <v>500000</v>
      </c>
    </row>
    <row r="16" spans="1:6" s="58" customFormat="1" ht="19.5" customHeight="1">
      <c r="A16" s="65" t="s">
        <v>173</v>
      </c>
      <c r="B16" s="66" t="s">
        <v>169</v>
      </c>
      <c r="C16" s="67"/>
      <c r="D16" s="68">
        <v>500000</v>
      </c>
      <c r="E16" s="69"/>
      <c r="F16" s="70">
        <v>500000</v>
      </c>
    </row>
    <row r="17" spans="1:8" s="58" customFormat="1" ht="19.5" customHeight="1">
      <c r="A17" s="65" t="s">
        <v>174</v>
      </c>
      <c r="B17" s="66" t="s">
        <v>175</v>
      </c>
      <c r="C17" s="67">
        <v>6537797</v>
      </c>
      <c r="D17" s="84">
        <f>D18+D19+D21+D22+D23</f>
        <v>5286697</v>
      </c>
      <c r="E17" s="84">
        <f>E18+E19+E21+E22+E23</f>
        <v>2914269</v>
      </c>
      <c r="F17" s="84">
        <f>F18+F19+F21+F22+F23</f>
        <v>2372428</v>
      </c>
      <c r="H17" s="62"/>
    </row>
    <row r="18" spans="1:6" s="58" customFormat="1" ht="19.5" customHeight="1">
      <c r="A18" s="65" t="s">
        <v>176</v>
      </c>
      <c r="B18" s="66" t="s">
        <v>177</v>
      </c>
      <c r="C18" s="67">
        <v>3879318</v>
      </c>
      <c r="D18" s="68">
        <v>3096463</v>
      </c>
      <c r="E18" s="69">
        <v>2536463</v>
      </c>
      <c r="F18" s="70">
        <v>560000</v>
      </c>
    </row>
    <row r="19" spans="1:6" s="58" customFormat="1" ht="19.5" customHeight="1">
      <c r="A19" s="65" t="s">
        <v>178</v>
      </c>
      <c r="B19" s="66" t="s">
        <v>169</v>
      </c>
      <c r="C19" s="67">
        <v>1125000</v>
      </c>
      <c r="D19" s="68">
        <v>1072428</v>
      </c>
      <c r="E19" s="69"/>
      <c r="F19" s="70">
        <v>1072428</v>
      </c>
    </row>
    <row r="20" spans="1:6" s="58" customFormat="1" ht="19.5" customHeight="1">
      <c r="A20" s="65" t="s">
        <v>232</v>
      </c>
      <c r="B20" s="66" t="s">
        <v>233</v>
      </c>
      <c r="C20" s="67">
        <v>50000</v>
      </c>
      <c r="D20" s="68"/>
      <c r="E20" s="69"/>
      <c r="F20" s="70"/>
    </row>
    <row r="21" spans="1:6" s="58" customFormat="1" ht="19.5" customHeight="1">
      <c r="A21" s="65" t="s">
        <v>179</v>
      </c>
      <c r="B21" s="66" t="s">
        <v>180</v>
      </c>
      <c r="C21" s="67">
        <v>500000</v>
      </c>
      <c r="D21" s="68">
        <v>550000</v>
      </c>
      <c r="E21" s="69"/>
      <c r="F21" s="70">
        <v>550000</v>
      </c>
    </row>
    <row r="22" spans="1:6" s="58" customFormat="1" ht="19.5" customHeight="1">
      <c r="A22" s="65" t="s">
        <v>181</v>
      </c>
      <c r="B22" s="66" t="s">
        <v>182</v>
      </c>
      <c r="C22" s="67">
        <v>170000</v>
      </c>
      <c r="D22" s="68">
        <v>170000</v>
      </c>
      <c r="E22" s="69"/>
      <c r="F22" s="70">
        <v>170000</v>
      </c>
    </row>
    <row r="23" spans="1:6" s="58" customFormat="1" ht="19.5" customHeight="1">
      <c r="A23" s="65" t="s">
        <v>183</v>
      </c>
      <c r="B23" s="66" t="s">
        <v>184</v>
      </c>
      <c r="C23" s="67">
        <v>813479</v>
      </c>
      <c r="D23" s="68">
        <v>397806</v>
      </c>
      <c r="E23" s="69">
        <v>377806</v>
      </c>
      <c r="F23" s="70">
        <v>20000</v>
      </c>
    </row>
    <row r="24" spans="1:6" s="58" customFormat="1" ht="19.5" customHeight="1">
      <c r="A24" s="65" t="s">
        <v>41</v>
      </c>
      <c r="B24" s="66" t="s">
        <v>42</v>
      </c>
      <c r="C24" s="67">
        <v>954631</v>
      </c>
      <c r="D24" s="68">
        <f>D27+D28</f>
        <v>681184</v>
      </c>
      <c r="E24" s="69">
        <f>E27+E28</f>
        <v>681184</v>
      </c>
      <c r="F24" s="70"/>
    </row>
    <row r="25" spans="1:6" s="58" customFormat="1" ht="19.5" customHeight="1">
      <c r="A25" s="65" t="s">
        <v>234</v>
      </c>
      <c r="B25" s="66" t="s">
        <v>235</v>
      </c>
      <c r="C25" s="67">
        <v>831113</v>
      </c>
      <c r="D25" s="68"/>
      <c r="E25" s="69"/>
      <c r="F25" s="70"/>
    </row>
    <row r="26" spans="1:6" s="58" customFormat="1" ht="19.5" customHeight="1">
      <c r="A26" s="65" t="s">
        <v>236</v>
      </c>
      <c r="B26" s="66" t="s">
        <v>237</v>
      </c>
      <c r="C26" s="67">
        <v>123518</v>
      </c>
      <c r="D26" s="68"/>
      <c r="E26" s="69"/>
      <c r="F26" s="70"/>
    </row>
    <row r="27" spans="1:6" s="58" customFormat="1" ht="19.5" customHeight="1">
      <c r="A27" s="65" t="s">
        <v>185</v>
      </c>
      <c r="B27" s="66" t="s">
        <v>186</v>
      </c>
      <c r="C27" s="67"/>
      <c r="D27" s="68">
        <v>486559</v>
      </c>
      <c r="E27" s="69">
        <v>486559</v>
      </c>
      <c r="F27" s="70"/>
    </row>
    <row r="28" spans="1:6" s="58" customFormat="1" ht="19.5" customHeight="1">
      <c r="A28" s="65" t="s">
        <v>43</v>
      </c>
      <c r="B28" s="66" t="s">
        <v>44</v>
      </c>
      <c r="C28" s="67"/>
      <c r="D28" s="68">
        <v>194625</v>
      </c>
      <c r="E28" s="69">
        <v>194625</v>
      </c>
      <c r="F28" s="70"/>
    </row>
    <row r="29" spans="1:6" s="58" customFormat="1" ht="19.5" customHeight="1">
      <c r="A29" s="65" t="s">
        <v>189</v>
      </c>
      <c r="B29" s="66" t="s">
        <v>190</v>
      </c>
      <c r="C29" s="67"/>
      <c r="D29" s="68">
        <f>D32</f>
        <v>213538</v>
      </c>
      <c r="E29" s="69">
        <v>173538</v>
      </c>
      <c r="F29" s="70">
        <v>40000</v>
      </c>
    </row>
    <row r="30" spans="1:6" s="58" customFormat="1" ht="19.5" customHeight="1">
      <c r="A30" s="65" t="s">
        <v>238</v>
      </c>
      <c r="B30" s="66" t="s">
        <v>240</v>
      </c>
      <c r="C30" s="67">
        <v>30000</v>
      </c>
      <c r="D30" s="68"/>
      <c r="E30" s="69"/>
      <c r="F30" s="70"/>
    </row>
    <row r="31" spans="1:6" s="58" customFormat="1" ht="19.5" customHeight="1">
      <c r="A31" s="65" t="s">
        <v>239</v>
      </c>
      <c r="B31" s="66" t="s">
        <v>241</v>
      </c>
      <c r="C31" s="67">
        <v>25000</v>
      </c>
      <c r="D31" s="68"/>
      <c r="E31" s="69"/>
      <c r="F31" s="70"/>
    </row>
    <row r="32" spans="1:6" s="58" customFormat="1" ht="19.5" customHeight="1">
      <c r="A32" s="65" t="s">
        <v>191</v>
      </c>
      <c r="B32" s="66" t="s">
        <v>192</v>
      </c>
      <c r="C32" s="67">
        <v>60000</v>
      </c>
      <c r="D32" s="68">
        <v>213538</v>
      </c>
      <c r="E32" s="69">
        <v>173538</v>
      </c>
      <c r="F32" s="70">
        <v>40000</v>
      </c>
    </row>
    <row r="33" spans="1:6" s="58" customFormat="1" ht="19.5" customHeight="1">
      <c r="A33" s="65" t="s">
        <v>242</v>
      </c>
      <c r="B33" s="66" t="s">
        <v>243</v>
      </c>
      <c r="C33" s="67">
        <v>80000</v>
      </c>
      <c r="D33" s="68"/>
      <c r="E33" s="69"/>
      <c r="F33" s="70"/>
    </row>
    <row r="34" spans="1:6" s="58" customFormat="1" ht="19.5" customHeight="1">
      <c r="A34" s="65" t="s">
        <v>244</v>
      </c>
      <c r="B34" s="66" t="s">
        <v>245</v>
      </c>
      <c r="C34" s="67">
        <v>80000</v>
      </c>
      <c r="D34" s="68"/>
      <c r="E34" s="69"/>
      <c r="F34" s="70"/>
    </row>
    <row r="35" spans="1:6" s="58" customFormat="1" ht="19.5" customHeight="1">
      <c r="A35" s="65" t="s">
        <v>172</v>
      </c>
      <c r="B35" s="66" t="s">
        <v>18</v>
      </c>
      <c r="C35" s="67">
        <v>240724</v>
      </c>
      <c r="D35" s="68">
        <f>D36</f>
        <v>206788</v>
      </c>
      <c r="E35" s="69">
        <v>206788</v>
      </c>
      <c r="F35" s="70"/>
    </row>
    <row r="36" spans="1:6" s="58" customFormat="1" ht="19.5" customHeight="1">
      <c r="A36" s="65" t="s">
        <v>46</v>
      </c>
      <c r="B36" s="66" t="s">
        <v>47</v>
      </c>
      <c r="C36" s="67">
        <v>240724</v>
      </c>
      <c r="D36" s="68">
        <f>D37+D38</f>
        <v>206788</v>
      </c>
      <c r="E36" s="69">
        <v>206788</v>
      </c>
      <c r="F36" s="70"/>
    </row>
    <row r="37" spans="1:6" s="58" customFormat="1" ht="19.5" customHeight="1">
      <c r="A37" s="65" t="s">
        <v>48</v>
      </c>
      <c r="B37" s="66" t="s">
        <v>49</v>
      </c>
      <c r="C37" s="67">
        <v>132179</v>
      </c>
      <c r="D37" s="68">
        <v>122402</v>
      </c>
      <c r="E37" s="69">
        <v>122402</v>
      </c>
      <c r="F37" s="70"/>
    </row>
    <row r="38" spans="1:6" s="58" customFormat="1" ht="19.5" customHeight="1">
      <c r="A38" s="65" t="s">
        <v>187</v>
      </c>
      <c r="B38" s="66" t="s">
        <v>188</v>
      </c>
      <c r="C38" s="67">
        <v>108545</v>
      </c>
      <c r="D38" s="68">
        <v>84386</v>
      </c>
      <c r="E38" s="69">
        <v>84386</v>
      </c>
      <c r="F38" s="70"/>
    </row>
    <row r="39" spans="1:6" s="58" customFormat="1" ht="19.5" customHeight="1">
      <c r="A39" s="65" t="s">
        <v>50</v>
      </c>
      <c r="B39" s="66" t="s">
        <v>20</v>
      </c>
      <c r="C39" s="67">
        <v>277998</v>
      </c>
      <c r="D39" s="68">
        <f>D40</f>
        <v>291936</v>
      </c>
      <c r="E39" s="69">
        <v>291936</v>
      </c>
      <c r="F39" s="70"/>
    </row>
    <row r="40" spans="1:6" s="58" customFormat="1" ht="19.5" customHeight="1">
      <c r="A40" s="65" t="s">
        <v>51</v>
      </c>
      <c r="B40" s="66" t="s">
        <v>52</v>
      </c>
      <c r="C40" s="67">
        <v>277998</v>
      </c>
      <c r="D40" s="68">
        <f>D41</f>
        <v>291936</v>
      </c>
      <c r="E40" s="69">
        <v>291936</v>
      </c>
      <c r="F40" s="70"/>
    </row>
    <row r="41" spans="1:6" s="58" customFormat="1" ht="19.5" customHeight="1">
      <c r="A41" s="65" t="s">
        <v>53</v>
      </c>
      <c r="B41" s="66" t="s">
        <v>54</v>
      </c>
      <c r="C41" s="67">
        <v>277998</v>
      </c>
      <c r="D41" s="68">
        <v>291936</v>
      </c>
      <c r="E41" s="69">
        <v>291936</v>
      </c>
      <c r="F41" s="70"/>
    </row>
    <row r="42" spans="1:3" s="58" customFormat="1" ht="19.5" customHeight="1">
      <c r="A42" s="58" t="s">
        <v>55</v>
      </c>
      <c r="C42" s="62"/>
    </row>
  </sheetData>
  <sheetProtection/>
  <mergeCells count="4">
    <mergeCell ref="A2:F2"/>
    <mergeCell ref="A5:B5"/>
    <mergeCell ref="D5:F5"/>
    <mergeCell ref="C5:C6"/>
  </mergeCells>
  <printOptions horizontalCentered="1"/>
  <pageMargins left="0.39" right="0.39" top="0.79" bottom="0.79" header="0.2" footer="0.2"/>
  <pageSetup fitToHeight="11" fitToWidth="1"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Zeros="0" zoomScale="85" zoomScaleNormal="85" zoomScalePageLayoutView="0" workbookViewId="0" topLeftCell="A1">
      <selection activeCell="B35" sqref="B35"/>
    </sheetView>
  </sheetViews>
  <sheetFormatPr defaultColWidth="6.875" defaultRowHeight="19.5" customHeight="1"/>
  <cols>
    <col min="1" max="1" width="16.25390625" style="36" customWidth="1"/>
    <col min="2" max="2" width="40.625" style="36" customWidth="1"/>
    <col min="3" max="5" width="23.375" style="36" customWidth="1"/>
    <col min="6" max="6" width="6.875" style="36" customWidth="1"/>
    <col min="7" max="7" width="7.125" style="36" customWidth="1"/>
    <col min="8" max="16384" width="6.875" style="36" customWidth="1"/>
  </cols>
  <sheetData>
    <row r="1" spans="1:5" ht="19.5" customHeight="1">
      <c r="A1" s="48" t="s">
        <v>56</v>
      </c>
      <c r="E1" s="49"/>
    </row>
    <row r="2" spans="1:5" ht="34.5" customHeight="1">
      <c r="A2" s="89" t="s">
        <v>57</v>
      </c>
      <c r="B2" s="89"/>
      <c r="C2" s="89"/>
      <c r="D2" s="89"/>
      <c r="E2" s="89"/>
    </row>
    <row r="3" spans="1:5" s="39" customFormat="1" ht="19.5" customHeight="1">
      <c r="A3" s="93" t="s">
        <v>193</v>
      </c>
      <c r="B3" s="93"/>
      <c r="C3" s="38"/>
      <c r="D3" s="50"/>
      <c r="E3" s="6" t="s">
        <v>2</v>
      </c>
    </row>
    <row r="4" spans="1:5" s="39" customFormat="1" ht="19.5" customHeight="1">
      <c r="A4" s="94" t="s">
        <v>58</v>
      </c>
      <c r="B4" s="94"/>
      <c r="C4" s="94" t="s">
        <v>165</v>
      </c>
      <c r="D4" s="94"/>
      <c r="E4" s="94"/>
    </row>
    <row r="5" spans="1:5" s="39" customFormat="1" ht="19.5" customHeight="1">
      <c r="A5" s="13" t="s">
        <v>28</v>
      </c>
      <c r="B5" s="13" t="s">
        <v>29</v>
      </c>
      <c r="C5" s="13" t="s">
        <v>7</v>
      </c>
      <c r="D5" s="13" t="s">
        <v>59</v>
      </c>
      <c r="E5" s="13" t="s">
        <v>60</v>
      </c>
    </row>
    <row r="6" spans="1:5" s="39" customFormat="1" ht="18" customHeight="1">
      <c r="A6" s="51" t="s">
        <v>61</v>
      </c>
      <c r="B6" s="52" t="s">
        <v>62</v>
      </c>
      <c r="C6" s="20">
        <f>D6+E6</f>
        <v>4276166</v>
      </c>
      <c r="D6" s="20">
        <f>D7+D16+D37</f>
        <v>3859117</v>
      </c>
      <c r="E6" s="20">
        <f>E7+E16+E37</f>
        <v>417049</v>
      </c>
    </row>
    <row r="7" spans="1:5" s="39" customFormat="1" ht="18" customHeight="1">
      <c r="A7" s="53" t="s">
        <v>63</v>
      </c>
      <c r="B7" s="54" t="s">
        <v>64</v>
      </c>
      <c r="C7" s="55">
        <f>3717495</f>
        <v>3717495</v>
      </c>
      <c r="D7" s="55">
        <f>SUM(D8:D15)</f>
        <v>3717495</v>
      </c>
      <c r="E7" s="55">
        <f>SUM(E8:E15)</f>
        <v>0</v>
      </c>
    </row>
    <row r="8" spans="1:7" s="39" customFormat="1" ht="18" customHeight="1">
      <c r="A8" s="53" t="s">
        <v>65</v>
      </c>
      <c r="B8" s="54" t="s">
        <v>66</v>
      </c>
      <c r="C8" s="20">
        <v>1283268</v>
      </c>
      <c r="D8" s="20">
        <v>1283268</v>
      </c>
      <c r="E8" s="20"/>
      <c r="G8" s="86"/>
    </row>
    <row r="9" spans="1:5" s="39" customFormat="1" ht="18" customHeight="1">
      <c r="A9" s="53" t="s">
        <v>67</v>
      </c>
      <c r="B9" s="54" t="s">
        <v>68</v>
      </c>
      <c r="C9" s="20">
        <v>1056098</v>
      </c>
      <c r="D9" s="20">
        <v>1056098</v>
      </c>
      <c r="E9" s="20"/>
    </row>
    <row r="10" spans="1:5" s="39" customFormat="1" ht="18" customHeight="1">
      <c r="A10" s="53" t="s">
        <v>69</v>
      </c>
      <c r="B10" s="54" t="s">
        <v>70</v>
      </c>
      <c r="C10" s="20">
        <v>93430</v>
      </c>
      <c r="D10" s="20">
        <v>93430</v>
      </c>
      <c r="E10" s="20"/>
    </row>
    <row r="11" spans="1:5" s="39" customFormat="1" ht="18" customHeight="1">
      <c r="A11" s="53" t="s">
        <v>72</v>
      </c>
      <c r="B11" s="54" t="s">
        <v>73</v>
      </c>
      <c r="C11" s="20">
        <v>486559</v>
      </c>
      <c r="D11" s="20">
        <v>486559</v>
      </c>
      <c r="E11" s="20"/>
    </row>
    <row r="12" spans="1:5" s="39" customFormat="1" ht="18" customHeight="1">
      <c r="A12" s="53" t="s">
        <v>74</v>
      </c>
      <c r="B12" s="54" t="s">
        <v>75</v>
      </c>
      <c r="C12" s="20">
        <v>194625</v>
      </c>
      <c r="D12" s="20">
        <v>194625</v>
      </c>
      <c r="E12" s="20"/>
    </row>
    <row r="13" spans="1:5" s="39" customFormat="1" ht="18" customHeight="1">
      <c r="A13" s="53" t="s">
        <v>248</v>
      </c>
      <c r="B13" s="54" t="s">
        <v>71</v>
      </c>
      <c r="C13" s="20">
        <v>311579</v>
      </c>
      <c r="D13" s="20">
        <v>311579</v>
      </c>
      <c r="E13" s="20"/>
    </row>
    <row r="14" spans="1:5" s="39" customFormat="1" ht="18" customHeight="1">
      <c r="A14" s="53" t="s">
        <v>246</v>
      </c>
      <c r="B14" s="54" t="s">
        <v>247</v>
      </c>
      <c r="C14" s="20">
        <v>291936</v>
      </c>
      <c r="D14" s="20">
        <v>291936</v>
      </c>
      <c r="E14" s="20"/>
    </row>
    <row r="15" spans="1:5" s="39" customFormat="1" ht="18" customHeight="1">
      <c r="A15" s="53" t="s">
        <v>76</v>
      </c>
      <c r="B15" s="54" t="s">
        <v>77</v>
      </c>
      <c r="C15" s="20"/>
      <c r="D15" s="20"/>
      <c r="E15" s="20"/>
    </row>
    <row r="16" spans="1:7" s="39" customFormat="1" ht="18" customHeight="1">
      <c r="A16" s="56" t="s">
        <v>78</v>
      </c>
      <c r="B16" s="54" t="s">
        <v>79</v>
      </c>
      <c r="C16" s="55">
        <v>513191</v>
      </c>
      <c r="D16" s="55">
        <f>SUM(D17:D36)</f>
        <v>96142</v>
      </c>
      <c r="E16" s="55">
        <f>SUM(E17:E36)</f>
        <v>417049</v>
      </c>
      <c r="G16" s="86"/>
    </row>
    <row r="17" spans="1:5" s="39" customFormat="1" ht="18" customHeight="1">
      <c r="A17" s="53" t="s">
        <v>80</v>
      </c>
      <c r="B17" s="57" t="s">
        <v>81</v>
      </c>
      <c r="C17" s="20">
        <v>267000</v>
      </c>
      <c r="E17" s="20">
        <v>267000</v>
      </c>
    </row>
    <row r="18" spans="1:5" s="39" customFormat="1" ht="18" customHeight="1">
      <c r="A18" s="53" t="s">
        <v>82</v>
      </c>
      <c r="B18" s="57" t="s">
        <v>83</v>
      </c>
      <c r="C18" s="20"/>
      <c r="D18" s="20"/>
      <c r="E18" s="20"/>
    </row>
    <row r="19" spans="1:8" s="39" customFormat="1" ht="18" customHeight="1">
      <c r="A19" s="53" t="s">
        <v>84</v>
      </c>
      <c r="B19" s="57" t="s">
        <v>85</v>
      </c>
      <c r="C19" s="20"/>
      <c r="D19" s="20"/>
      <c r="E19" s="20"/>
      <c r="H19" s="86"/>
    </row>
    <row r="20" spans="1:5" s="39" customFormat="1" ht="18" customHeight="1">
      <c r="A20" s="53" t="s">
        <v>86</v>
      </c>
      <c r="B20" s="57" t="s">
        <v>87</v>
      </c>
      <c r="C20" s="20"/>
      <c r="D20" s="20"/>
      <c r="E20" s="20"/>
    </row>
    <row r="21" spans="1:5" s="39" customFormat="1" ht="18" customHeight="1">
      <c r="A21" s="53" t="s">
        <v>88</v>
      </c>
      <c r="B21" s="57" t="s">
        <v>89</v>
      </c>
      <c r="C21" s="20"/>
      <c r="D21" s="20"/>
      <c r="E21" s="20"/>
    </row>
    <row r="22" spans="1:5" s="39" customFormat="1" ht="18" customHeight="1">
      <c r="A22" s="53" t="s">
        <v>90</v>
      </c>
      <c r="B22" s="57" t="s">
        <v>91</v>
      </c>
      <c r="C22" s="20">
        <v>40800</v>
      </c>
      <c r="D22" s="20"/>
      <c r="E22" s="20">
        <v>40800</v>
      </c>
    </row>
    <row r="23" spans="1:5" s="39" customFormat="1" ht="18" customHeight="1">
      <c r="A23" s="53" t="s">
        <v>92</v>
      </c>
      <c r="B23" s="57" t="s">
        <v>93</v>
      </c>
      <c r="C23" s="20"/>
      <c r="D23" s="20"/>
      <c r="E23" s="20"/>
    </row>
    <row r="24" spans="1:5" s="39" customFormat="1" ht="18" customHeight="1">
      <c r="A24" s="53" t="s">
        <v>94</v>
      </c>
      <c r="B24" s="57" t="s">
        <v>95</v>
      </c>
      <c r="C24" s="20"/>
      <c r="D24" s="20"/>
      <c r="E24" s="20"/>
    </row>
    <row r="25" spans="1:5" s="39" customFormat="1" ht="18" customHeight="1">
      <c r="A25" s="53" t="s">
        <v>96</v>
      </c>
      <c r="B25" s="57" t="s">
        <v>97</v>
      </c>
      <c r="C25" s="20"/>
      <c r="D25" s="20"/>
      <c r="E25" s="20"/>
    </row>
    <row r="26" spans="1:5" s="39" customFormat="1" ht="18" customHeight="1">
      <c r="A26" s="53" t="s">
        <v>98</v>
      </c>
      <c r="B26" s="57" t="s">
        <v>99</v>
      </c>
      <c r="C26" s="20"/>
      <c r="D26" s="20"/>
      <c r="E26" s="20"/>
    </row>
    <row r="27" spans="1:5" s="39" customFormat="1" ht="18" customHeight="1">
      <c r="A27" s="53" t="s">
        <v>100</v>
      </c>
      <c r="B27" s="57" t="s">
        <v>101</v>
      </c>
      <c r="C27" s="20"/>
      <c r="D27" s="20"/>
      <c r="E27" s="20"/>
    </row>
    <row r="28" spans="1:5" s="39" customFormat="1" ht="18" customHeight="1">
      <c r="A28" s="53" t="s">
        <v>102</v>
      </c>
      <c r="B28" s="57" t="s">
        <v>103</v>
      </c>
      <c r="C28" s="20">
        <v>19249</v>
      </c>
      <c r="D28" s="20"/>
      <c r="E28" s="20">
        <v>19249</v>
      </c>
    </row>
    <row r="29" spans="1:5" s="39" customFormat="1" ht="18" customHeight="1">
      <c r="A29" s="53" t="s">
        <v>104</v>
      </c>
      <c r="B29" s="57" t="s">
        <v>105</v>
      </c>
      <c r="C29" s="20"/>
      <c r="D29" s="20"/>
      <c r="E29" s="20"/>
    </row>
    <row r="30" spans="1:5" s="39" customFormat="1" ht="18" customHeight="1">
      <c r="A30" s="53" t="s">
        <v>106</v>
      </c>
      <c r="B30" s="57" t="s">
        <v>107</v>
      </c>
      <c r="C30" s="20"/>
      <c r="D30" s="20"/>
      <c r="E30" s="20"/>
    </row>
    <row r="31" spans="1:5" s="39" customFormat="1" ht="18" customHeight="1">
      <c r="A31" s="53" t="s">
        <v>108</v>
      </c>
      <c r="B31" s="57" t="s">
        <v>109</v>
      </c>
      <c r="C31" s="20"/>
      <c r="D31" s="20"/>
      <c r="E31" s="20"/>
    </row>
    <row r="32" spans="1:5" s="39" customFormat="1" ht="18" customHeight="1">
      <c r="A32" s="53" t="s">
        <v>110</v>
      </c>
      <c r="B32" s="57" t="s">
        <v>111</v>
      </c>
      <c r="C32" s="20">
        <v>27306</v>
      </c>
      <c r="D32" s="20">
        <v>27306</v>
      </c>
      <c r="E32" s="20"/>
    </row>
    <row r="33" spans="1:5" s="39" customFormat="1" ht="18" customHeight="1">
      <c r="A33" s="53" t="s">
        <v>112</v>
      </c>
      <c r="B33" s="57" t="s">
        <v>113</v>
      </c>
      <c r="C33" s="20">
        <v>68836</v>
      </c>
      <c r="D33" s="20">
        <v>68836</v>
      </c>
      <c r="E33" s="20"/>
    </row>
    <row r="34" spans="1:5" s="39" customFormat="1" ht="18" customHeight="1">
      <c r="A34" s="53" t="s">
        <v>114</v>
      </c>
      <c r="B34" s="57" t="s">
        <v>115</v>
      </c>
      <c r="C34" s="20">
        <v>90000</v>
      </c>
      <c r="D34" s="20"/>
      <c r="E34" s="20">
        <v>90000</v>
      </c>
    </row>
    <row r="35" spans="1:5" s="39" customFormat="1" ht="18" customHeight="1">
      <c r="A35" s="53" t="s">
        <v>116</v>
      </c>
      <c r="B35" s="57" t="s">
        <v>249</v>
      </c>
      <c r="C35" s="20"/>
      <c r="D35" s="20"/>
      <c r="E35" s="20"/>
    </row>
    <row r="36" spans="1:5" s="39" customFormat="1" ht="18" customHeight="1">
      <c r="A36" s="53" t="s">
        <v>117</v>
      </c>
      <c r="B36" s="57" t="s">
        <v>118</v>
      </c>
      <c r="C36" s="20"/>
      <c r="D36" s="20"/>
      <c r="E36" s="20"/>
    </row>
    <row r="37" spans="1:7" s="39" customFormat="1" ht="18" customHeight="1">
      <c r="A37" s="53" t="s">
        <v>119</v>
      </c>
      <c r="B37" s="54" t="s">
        <v>120</v>
      </c>
      <c r="C37" s="55">
        <v>45480</v>
      </c>
      <c r="D37" s="55">
        <f>SUM(D38:D43)</f>
        <v>45480</v>
      </c>
      <c r="E37" s="55">
        <f>SUM(E38:E43)</f>
        <v>0</v>
      </c>
      <c r="G37" s="86"/>
    </row>
    <row r="38" spans="1:5" s="39" customFormat="1" ht="18" customHeight="1">
      <c r="A38" s="53" t="s">
        <v>121</v>
      </c>
      <c r="B38" s="57" t="s">
        <v>122</v>
      </c>
      <c r="C38" s="20"/>
      <c r="D38" s="20"/>
      <c r="E38" s="20"/>
    </row>
    <row r="39" spans="1:5" s="39" customFormat="1" ht="18" customHeight="1">
      <c r="A39" s="53" t="s">
        <v>123</v>
      </c>
      <c r="B39" s="57" t="s">
        <v>124</v>
      </c>
      <c r="C39" s="20"/>
      <c r="D39" s="20"/>
      <c r="E39" s="20"/>
    </row>
    <row r="40" spans="1:5" s="39" customFormat="1" ht="18" customHeight="1">
      <c r="A40" s="53" t="s">
        <v>125</v>
      </c>
      <c r="B40" s="57" t="s">
        <v>126</v>
      </c>
      <c r="C40" s="20">
        <v>44160</v>
      </c>
      <c r="D40" s="20">
        <v>44160</v>
      </c>
      <c r="E40" s="20"/>
    </row>
    <row r="41" spans="1:5" s="39" customFormat="1" ht="18" customHeight="1">
      <c r="A41" s="53" t="s">
        <v>127</v>
      </c>
      <c r="B41" s="57" t="s">
        <v>128</v>
      </c>
      <c r="C41" s="20"/>
      <c r="D41" s="20"/>
      <c r="E41" s="20"/>
    </row>
    <row r="42" spans="1:5" s="39" customFormat="1" ht="18" customHeight="1">
      <c r="A42" s="53" t="s">
        <v>129</v>
      </c>
      <c r="B42" s="57" t="s">
        <v>130</v>
      </c>
      <c r="C42" s="20"/>
      <c r="D42" s="20"/>
      <c r="E42" s="20"/>
    </row>
    <row r="43" spans="1:5" s="39" customFormat="1" ht="18" customHeight="1">
      <c r="A43" s="53" t="s">
        <v>131</v>
      </c>
      <c r="B43" s="57" t="s">
        <v>132</v>
      </c>
      <c r="C43" s="20">
        <v>1320</v>
      </c>
      <c r="D43" s="20">
        <v>1320</v>
      </c>
      <c r="E43" s="20"/>
    </row>
  </sheetData>
  <sheetProtection/>
  <mergeCells count="4">
    <mergeCell ref="A2:E2"/>
    <mergeCell ref="A3:B3"/>
    <mergeCell ref="A4:B4"/>
    <mergeCell ref="C4:E4"/>
  </mergeCells>
  <printOptions horizontalCentered="1"/>
  <pageMargins left="0.39" right="0.39" top="0.31" bottom="0.39" header="0.2" footer="0.2"/>
  <pageSetup fitToHeight="11" fitToWidth="1"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J12" sqref="J12"/>
    </sheetView>
  </sheetViews>
  <sheetFormatPr defaultColWidth="6.875" defaultRowHeight="12.75" customHeight="1"/>
  <cols>
    <col min="1" max="12" width="11.625" style="36" customWidth="1"/>
    <col min="13" max="16384" width="6.875" style="36" customWidth="1"/>
  </cols>
  <sheetData>
    <row r="1" spans="1:12" ht="19.5" customHeight="1">
      <c r="A1" s="11" t="s">
        <v>133</v>
      </c>
      <c r="L1" s="44"/>
    </row>
    <row r="2" spans="1:12" ht="24" customHeight="1">
      <c r="A2" s="95" t="s">
        <v>134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9.5" customHeight="1">
      <c r="A3" s="37"/>
      <c r="B3" s="37"/>
      <c r="C3" s="37"/>
      <c r="D3" s="37"/>
      <c r="E3" s="37"/>
      <c r="F3" s="38"/>
      <c r="G3" s="37"/>
      <c r="H3" s="37"/>
      <c r="I3" s="37"/>
      <c r="J3" s="37"/>
      <c r="K3" s="37"/>
      <c r="L3" s="37"/>
    </row>
    <row r="4" spans="1:12" ht="19.5" customHeight="1">
      <c r="A4" s="93" t="s">
        <v>193</v>
      </c>
      <c r="B4" s="93"/>
      <c r="C4" s="39"/>
      <c r="D4" s="39"/>
      <c r="E4" s="39"/>
      <c r="F4" s="39"/>
      <c r="G4" s="39"/>
      <c r="H4" s="39"/>
      <c r="I4" s="39"/>
      <c r="J4" s="39"/>
      <c r="K4" s="39"/>
      <c r="L4" s="45" t="s">
        <v>2</v>
      </c>
    </row>
    <row r="5" spans="1:12" ht="19.5" customHeight="1">
      <c r="A5" s="94" t="s">
        <v>27</v>
      </c>
      <c r="B5" s="94"/>
      <c r="C5" s="94"/>
      <c r="D5" s="94"/>
      <c r="E5" s="94"/>
      <c r="F5" s="96"/>
      <c r="G5" s="94" t="s">
        <v>135</v>
      </c>
      <c r="H5" s="94"/>
      <c r="I5" s="94"/>
      <c r="J5" s="94"/>
      <c r="K5" s="94"/>
      <c r="L5" s="94"/>
    </row>
    <row r="6" spans="1:12" ht="19.5" customHeight="1">
      <c r="A6" s="97" t="s">
        <v>7</v>
      </c>
      <c r="B6" s="100" t="s">
        <v>136</v>
      </c>
      <c r="C6" s="97" t="s">
        <v>137</v>
      </c>
      <c r="D6" s="97"/>
      <c r="E6" s="97"/>
      <c r="F6" s="102" t="s">
        <v>138</v>
      </c>
      <c r="G6" s="103" t="s">
        <v>7</v>
      </c>
      <c r="H6" s="105" t="s">
        <v>136</v>
      </c>
      <c r="I6" s="97" t="s">
        <v>137</v>
      </c>
      <c r="J6" s="97"/>
      <c r="K6" s="99"/>
      <c r="L6" s="97" t="s">
        <v>138</v>
      </c>
    </row>
    <row r="7" spans="1:12" ht="41.25" customHeight="1">
      <c r="A7" s="98"/>
      <c r="B7" s="101"/>
      <c r="C7" s="40" t="s">
        <v>30</v>
      </c>
      <c r="D7" s="41" t="s">
        <v>139</v>
      </c>
      <c r="E7" s="41" t="s">
        <v>140</v>
      </c>
      <c r="F7" s="98"/>
      <c r="G7" s="104"/>
      <c r="H7" s="101"/>
      <c r="I7" s="46" t="s">
        <v>30</v>
      </c>
      <c r="J7" s="41" t="s">
        <v>139</v>
      </c>
      <c r="K7" s="47" t="s">
        <v>140</v>
      </c>
      <c r="L7" s="98"/>
    </row>
    <row r="8" spans="1:12" ht="18" customHeight="1">
      <c r="A8" s="42">
        <f>E8+F8</f>
        <v>260000</v>
      </c>
      <c r="B8" s="42"/>
      <c r="C8" s="42">
        <v>90000</v>
      </c>
      <c r="D8" s="42"/>
      <c r="E8" s="42">
        <v>90000</v>
      </c>
      <c r="F8" s="43">
        <v>170000</v>
      </c>
      <c r="G8" s="19">
        <f>K8+L8</f>
        <v>240000</v>
      </c>
      <c r="H8" s="20"/>
      <c r="I8" s="17"/>
      <c r="J8" s="18"/>
      <c r="K8" s="19">
        <v>90000</v>
      </c>
      <c r="L8" s="20">
        <v>150000</v>
      </c>
    </row>
  </sheetData>
  <sheetProtection/>
  <mergeCells count="12">
    <mergeCell ref="G6:G7"/>
    <mergeCell ref="H6:H7"/>
    <mergeCell ref="A2:L2"/>
    <mergeCell ref="A4:B4"/>
    <mergeCell ref="A5:F5"/>
    <mergeCell ref="G5:L5"/>
    <mergeCell ref="L6:L7"/>
    <mergeCell ref="C6:E6"/>
    <mergeCell ref="I6:K6"/>
    <mergeCell ref="A6:A7"/>
    <mergeCell ref="B6:B7"/>
    <mergeCell ref="F6:F7"/>
  </mergeCells>
  <printOptions horizontalCentered="1"/>
  <pageMargins left="0.39" right="0.39" top="0.79" bottom="0.79" header="0.2" footer="0.2"/>
  <pageSetup fitToHeight="11" fitToWidth="1"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B15" sqref="B15"/>
    </sheetView>
  </sheetViews>
  <sheetFormatPr defaultColWidth="16.00390625" defaultRowHeight="13.5"/>
  <cols>
    <col min="1" max="1" width="19.00390625" style="0" customWidth="1"/>
    <col min="2" max="2" width="54.125" style="0" customWidth="1"/>
    <col min="3" max="5" width="19.00390625" style="0" customWidth="1"/>
  </cols>
  <sheetData>
    <row r="1" ht="14.25">
      <c r="A1" s="11" t="s">
        <v>141</v>
      </c>
    </row>
    <row r="2" spans="1:5" ht="25.5">
      <c r="A2" s="87" t="s">
        <v>142</v>
      </c>
      <c r="B2" s="87"/>
      <c r="C2" s="87"/>
      <c r="D2" s="87"/>
      <c r="E2" s="87"/>
    </row>
    <row r="3" spans="1:5" ht="13.5">
      <c r="A3" s="31"/>
      <c r="B3" s="31"/>
      <c r="C3" s="31"/>
      <c r="D3" s="31"/>
      <c r="E3" s="31"/>
    </row>
    <row r="4" spans="1:5" ht="14.25">
      <c r="A4" s="22" t="s">
        <v>193</v>
      </c>
      <c r="E4" s="32" t="s">
        <v>2</v>
      </c>
    </row>
    <row r="5" spans="1:5" ht="22.5" customHeight="1">
      <c r="A5" s="106" t="s">
        <v>28</v>
      </c>
      <c r="B5" s="106" t="s">
        <v>29</v>
      </c>
      <c r="C5" s="106" t="s">
        <v>143</v>
      </c>
      <c r="D5" s="106"/>
      <c r="E5" s="106"/>
    </row>
    <row r="6" spans="1:5" ht="22.5" customHeight="1">
      <c r="A6" s="106"/>
      <c r="B6" s="106"/>
      <c r="C6" s="25" t="s">
        <v>7</v>
      </c>
      <c r="D6" s="25" t="s">
        <v>31</v>
      </c>
      <c r="E6" s="25" t="s">
        <v>32</v>
      </c>
    </row>
    <row r="7" spans="1:5" ht="19.5" customHeight="1">
      <c r="A7" s="33"/>
      <c r="B7" s="34"/>
      <c r="C7" s="33"/>
      <c r="D7" s="33"/>
      <c r="E7" s="33"/>
    </row>
    <row r="8" spans="1:5" ht="19.5" customHeight="1">
      <c r="A8" s="35"/>
      <c r="B8" s="33"/>
      <c r="C8" s="33"/>
      <c r="D8" s="33"/>
      <c r="E8" s="33"/>
    </row>
  </sheetData>
  <sheetProtection/>
  <mergeCells count="4">
    <mergeCell ref="A2:E2"/>
    <mergeCell ref="C5:E5"/>
    <mergeCell ref="A5:A6"/>
    <mergeCell ref="B5:B6"/>
  </mergeCells>
  <printOptions horizontalCentered="1"/>
  <pageMargins left="0.39" right="0.39" top="0.79" bottom="0.79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37.625" style="0" customWidth="1"/>
    <col min="2" max="2" width="24.125" style="0" customWidth="1"/>
    <col min="3" max="3" width="37.625" style="0" customWidth="1"/>
    <col min="4" max="4" width="24.125" style="0" customWidth="1"/>
  </cols>
  <sheetData>
    <row r="1" ht="14.25">
      <c r="A1" s="21" t="s">
        <v>144</v>
      </c>
    </row>
    <row r="2" spans="1:4" ht="25.5">
      <c r="A2" s="87" t="s">
        <v>145</v>
      </c>
      <c r="B2" s="87"/>
      <c r="C2" s="87"/>
      <c r="D2" s="87"/>
    </row>
    <row r="3" spans="2:3" ht="14.25">
      <c r="B3" s="107"/>
      <c r="C3" s="107"/>
    </row>
    <row r="4" spans="1:4" ht="14.25">
      <c r="A4" s="22" t="s">
        <v>193</v>
      </c>
      <c r="B4" s="23"/>
      <c r="C4" s="23"/>
      <c r="D4" s="24" t="s">
        <v>2</v>
      </c>
    </row>
    <row r="5" spans="1:4" ht="18.75" customHeight="1">
      <c r="A5" s="106" t="s">
        <v>3</v>
      </c>
      <c r="B5" s="106"/>
      <c r="C5" s="106" t="s">
        <v>4</v>
      </c>
      <c r="D5" s="106"/>
    </row>
    <row r="6" spans="1:4" ht="18.75" customHeight="1">
      <c r="A6" s="25" t="s">
        <v>5</v>
      </c>
      <c r="B6" s="25" t="s">
        <v>6</v>
      </c>
      <c r="C6" s="25" t="s">
        <v>5</v>
      </c>
      <c r="D6" s="25" t="s">
        <v>6</v>
      </c>
    </row>
    <row r="7" spans="1:4" ht="18.75" customHeight="1">
      <c r="A7" s="26" t="s">
        <v>250</v>
      </c>
      <c r="B7" s="27">
        <v>7258594</v>
      </c>
      <c r="C7" s="27" t="s">
        <v>13</v>
      </c>
      <c r="D7" s="28">
        <v>70000</v>
      </c>
    </row>
    <row r="8" spans="1:4" ht="18.75" customHeight="1">
      <c r="A8" s="26" t="s">
        <v>146</v>
      </c>
      <c r="B8" s="27"/>
      <c r="C8" s="27" t="s">
        <v>15</v>
      </c>
      <c r="D8" s="28">
        <v>8451</v>
      </c>
    </row>
    <row r="9" spans="1:4" ht="18.75" customHeight="1">
      <c r="A9" s="26" t="s">
        <v>147</v>
      </c>
      <c r="B9" s="27"/>
      <c r="C9" s="27" t="s">
        <v>17</v>
      </c>
      <c r="D9" s="28">
        <v>6681419</v>
      </c>
    </row>
    <row r="10" spans="1:4" ht="18.75" customHeight="1">
      <c r="A10" s="26" t="s">
        <v>148</v>
      </c>
      <c r="B10" s="27"/>
      <c r="C10" s="27" t="s">
        <v>18</v>
      </c>
      <c r="D10" s="28">
        <v>206788</v>
      </c>
    </row>
    <row r="11" spans="1:4" ht="18.75" customHeight="1">
      <c r="A11" s="26" t="s">
        <v>149</v>
      </c>
      <c r="B11" s="27"/>
      <c r="C11" s="27" t="s">
        <v>20</v>
      </c>
      <c r="D11" s="28">
        <v>291936</v>
      </c>
    </row>
    <row r="12" spans="1:4" ht="18.75" customHeight="1">
      <c r="A12" s="26" t="s">
        <v>150</v>
      </c>
      <c r="B12" s="27"/>
      <c r="C12" s="27"/>
      <c r="D12" s="28"/>
    </row>
    <row r="13" spans="1:4" ht="18.75" customHeight="1">
      <c r="A13" s="26"/>
      <c r="B13" s="27"/>
      <c r="C13" s="27"/>
      <c r="D13" s="28"/>
    </row>
    <row r="14" spans="1:4" ht="18.75" customHeight="1">
      <c r="A14" s="26"/>
      <c r="B14" s="27"/>
      <c r="C14" s="27"/>
      <c r="D14" s="28"/>
    </row>
    <row r="15" spans="1:4" ht="18.75" customHeight="1">
      <c r="A15" s="29" t="s">
        <v>151</v>
      </c>
      <c r="B15" s="27"/>
      <c r="C15" s="30" t="s">
        <v>152</v>
      </c>
      <c r="D15" s="28">
        <f>D7+D8+D9+D10+D11</f>
        <v>7258594</v>
      </c>
    </row>
    <row r="16" spans="1:4" ht="18.75" customHeight="1">
      <c r="A16" s="26" t="s">
        <v>153</v>
      </c>
      <c r="B16" s="27"/>
      <c r="C16" s="27" t="s">
        <v>154</v>
      </c>
      <c r="D16" s="28"/>
    </row>
    <row r="17" spans="1:4" ht="18.75" customHeight="1">
      <c r="A17" s="26" t="s">
        <v>155</v>
      </c>
      <c r="B17" s="27"/>
      <c r="C17" s="27"/>
      <c r="D17" s="28"/>
    </row>
    <row r="18" spans="1:4" ht="18.75" customHeight="1">
      <c r="A18" s="29" t="s">
        <v>22</v>
      </c>
      <c r="B18" s="27">
        <f>B7</f>
        <v>7258594</v>
      </c>
      <c r="C18" s="30" t="s">
        <v>23</v>
      </c>
      <c r="D18" s="28">
        <f>D15</f>
        <v>7258594</v>
      </c>
    </row>
    <row r="19" spans="1:4" ht="14.25">
      <c r="A19" s="23"/>
      <c r="B19" s="23"/>
      <c r="C19" s="23"/>
      <c r="D19" s="23"/>
    </row>
  </sheetData>
  <sheetProtection/>
  <mergeCells count="4">
    <mergeCell ref="A2:D2"/>
    <mergeCell ref="B3:C3"/>
    <mergeCell ref="A5:B5"/>
    <mergeCell ref="C5:D5"/>
  </mergeCells>
  <printOptions horizontalCentered="1"/>
  <pageMargins left="0.39" right="0.39" top="0.79" bottom="0.79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Zeros="0" zoomScalePageLayoutView="0" workbookViewId="0" topLeftCell="A1">
      <selection activeCell="C3" sqref="C3"/>
    </sheetView>
  </sheetViews>
  <sheetFormatPr defaultColWidth="6.875" defaultRowHeight="12.75" customHeight="1"/>
  <cols>
    <col min="1" max="1" width="14.50390625" style="1" customWidth="1"/>
    <col min="2" max="2" width="44.625" style="1" customWidth="1"/>
    <col min="3" max="8" width="12.625" style="1" customWidth="1"/>
    <col min="9" max="16384" width="6.875" style="1" customWidth="1"/>
  </cols>
  <sheetData>
    <row r="1" ht="19.5" customHeight="1">
      <c r="A1" s="11" t="s">
        <v>156</v>
      </c>
    </row>
    <row r="2" spans="1:8" ht="27" customHeight="1">
      <c r="A2" s="108" t="s">
        <v>157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109" t="s">
        <v>193</v>
      </c>
      <c r="B3" s="109"/>
      <c r="C3" s="5"/>
      <c r="D3" s="12"/>
      <c r="E3" s="12"/>
      <c r="F3" s="12"/>
      <c r="G3" s="6"/>
      <c r="H3" s="6" t="s">
        <v>2</v>
      </c>
    </row>
    <row r="4" spans="1:8" ht="19.5" customHeight="1">
      <c r="A4" s="94" t="s">
        <v>158</v>
      </c>
      <c r="B4" s="94"/>
      <c r="C4" s="110" t="s">
        <v>7</v>
      </c>
      <c r="D4" s="111" t="s">
        <v>155</v>
      </c>
      <c r="E4" s="111" t="s">
        <v>159</v>
      </c>
      <c r="F4" s="111" t="s">
        <v>146</v>
      </c>
      <c r="G4" s="111" t="s">
        <v>149</v>
      </c>
      <c r="H4" s="111" t="s">
        <v>150</v>
      </c>
    </row>
    <row r="5" spans="1:8" ht="30" customHeight="1">
      <c r="A5" s="14" t="s">
        <v>28</v>
      </c>
      <c r="B5" s="14" t="s">
        <v>29</v>
      </c>
      <c r="C5" s="101"/>
      <c r="D5" s="101"/>
      <c r="E5" s="101"/>
      <c r="F5" s="101"/>
      <c r="G5" s="101"/>
      <c r="H5" s="101"/>
    </row>
    <row r="6" spans="1:8" ht="15" customHeight="1">
      <c r="A6" s="15"/>
      <c r="B6" s="16" t="s">
        <v>7</v>
      </c>
      <c r="C6" s="17">
        <f>C7+C10+C13+C27+C31</f>
        <v>7258594</v>
      </c>
      <c r="D6" s="17"/>
      <c r="E6" s="18">
        <v>7258594</v>
      </c>
      <c r="F6" s="19"/>
      <c r="G6" s="20"/>
      <c r="H6" s="17"/>
    </row>
    <row r="7" spans="1:8" ht="15" customHeight="1">
      <c r="A7" s="15" t="s">
        <v>33</v>
      </c>
      <c r="B7" s="16" t="s">
        <v>13</v>
      </c>
      <c r="C7" s="17">
        <f>C8</f>
        <v>70000</v>
      </c>
      <c r="D7" s="17"/>
      <c r="E7" s="18">
        <v>70000</v>
      </c>
      <c r="F7" s="19"/>
      <c r="G7" s="20"/>
      <c r="H7" s="17"/>
    </row>
    <row r="8" spans="1:8" ht="15" customHeight="1">
      <c r="A8" s="15" t="s">
        <v>166</v>
      </c>
      <c r="B8" s="16" t="s">
        <v>194</v>
      </c>
      <c r="C8" s="17">
        <f>C9</f>
        <v>70000</v>
      </c>
      <c r="D8" s="17"/>
      <c r="E8" s="18">
        <v>70000</v>
      </c>
      <c r="F8" s="19"/>
      <c r="G8" s="20"/>
      <c r="H8" s="17"/>
    </row>
    <row r="9" spans="1:8" ht="15" customHeight="1">
      <c r="A9" s="15" t="s">
        <v>195</v>
      </c>
      <c r="B9" s="16" t="s">
        <v>34</v>
      </c>
      <c r="C9" s="17">
        <v>70000</v>
      </c>
      <c r="D9" s="17"/>
      <c r="E9" s="18">
        <v>70000</v>
      </c>
      <c r="F9" s="19"/>
      <c r="G9" s="20"/>
      <c r="H9" s="17"/>
    </row>
    <row r="10" spans="1:8" ht="15" customHeight="1">
      <c r="A10" s="15" t="s">
        <v>35</v>
      </c>
      <c r="B10" s="16" t="s">
        <v>15</v>
      </c>
      <c r="C10" s="17">
        <f>C11</f>
        <v>8451</v>
      </c>
      <c r="D10" s="17"/>
      <c r="E10" s="18">
        <v>8451</v>
      </c>
      <c r="F10" s="19"/>
      <c r="G10" s="20"/>
      <c r="H10" s="17"/>
    </row>
    <row r="11" spans="1:8" ht="15" customHeight="1">
      <c r="A11" s="15" t="s">
        <v>36</v>
      </c>
      <c r="B11" s="16" t="s">
        <v>37</v>
      </c>
      <c r="C11" s="17">
        <f>C12</f>
        <v>8451</v>
      </c>
      <c r="D11" s="17"/>
      <c r="E11" s="18">
        <v>8451</v>
      </c>
      <c r="F11" s="19"/>
      <c r="G11" s="20"/>
      <c r="H11" s="17"/>
    </row>
    <row r="12" spans="1:8" ht="15" customHeight="1">
      <c r="A12" s="15" t="s">
        <v>38</v>
      </c>
      <c r="B12" s="16" t="s">
        <v>39</v>
      </c>
      <c r="C12" s="17">
        <v>8451</v>
      </c>
      <c r="D12" s="17"/>
      <c r="E12" s="18">
        <v>8451</v>
      </c>
      <c r="F12" s="19"/>
      <c r="G12" s="20"/>
      <c r="H12" s="17"/>
    </row>
    <row r="13" spans="1:8" ht="15" customHeight="1">
      <c r="A13" s="15" t="s">
        <v>40</v>
      </c>
      <c r="B13" s="16" t="s">
        <v>17</v>
      </c>
      <c r="C13" s="17">
        <f>C14+C16+C22+C25</f>
        <v>6681419</v>
      </c>
      <c r="D13" s="17"/>
      <c r="E13" s="18">
        <v>6681419</v>
      </c>
      <c r="F13" s="19"/>
      <c r="G13" s="20"/>
      <c r="H13" s="17"/>
    </row>
    <row r="14" spans="1:8" ht="15" customHeight="1">
      <c r="A14" s="15" t="s">
        <v>196</v>
      </c>
      <c r="B14" s="16" t="s">
        <v>197</v>
      </c>
      <c r="C14" s="17">
        <f>C15</f>
        <v>500000</v>
      </c>
      <c r="D14" s="17"/>
      <c r="E14" s="18">
        <v>500000</v>
      </c>
      <c r="F14" s="19"/>
      <c r="G14" s="20"/>
      <c r="H14" s="17"/>
    </row>
    <row r="15" spans="1:8" ht="15" customHeight="1">
      <c r="A15" s="15" t="s">
        <v>198</v>
      </c>
      <c r="B15" s="16" t="s">
        <v>199</v>
      </c>
      <c r="C15" s="17">
        <v>500000</v>
      </c>
      <c r="D15" s="17"/>
      <c r="E15" s="18">
        <v>500000</v>
      </c>
      <c r="F15" s="19"/>
      <c r="G15" s="20"/>
      <c r="H15" s="17"/>
    </row>
    <row r="16" spans="1:8" ht="15" customHeight="1">
      <c r="A16" s="15" t="s">
        <v>201</v>
      </c>
      <c r="B16" s="16" t="s">
        <v>175</v>
      </c>
      <c r="C16" s="17">
        <f>C17+C18+C19+C20+C21</f>
        <v>5286697</v>
      </c>
      <c r="D16" s="17"/>
      <c r="E16" s="18">
        <v>5286697</v>
      </c>
      <c r="F16" s="19"/>
      <c r="G16" s="20"/>
      <c r="H16" s="17"/>
    </row>
    <row r="17" spans="1:8" ht="15" customHeight="1">
      <c r="A17" s="15" t="s">
        <v>202</v>
      </c>
      <c r="B17" s="16" t="s">
        <v>177</v>
      </c>
      <c r="C17" s="17">
        <v>3096463</v>
      </c>
      <c r="D17" s="17"/>
      <c r="E17" s="18">
        <v>3096463</v>
      </c>
      <c r="F17" s="19"/>
      <c r="G17" s="20"/>
      <c r="H17" s="17"/>
    </row>
    <row r="18" spans="1:8" ht="15" customHeight="1">
      <c r="A18" s="15" t="s">
        <v>203</v>
      </c>
      <c r="B18" s="16" t="s">
        <v>169</v>
      </c>
      <c r="C18" s="17">
        <v>1072428</v>
      </c>
      <c r="D18" s="17"/>
      <c r="E18" s="18">
        <v>1072428</v>
      </c>
      <c r="F18" s="19"/>
      <c r="G18" s="20"/>
      <c r="H18" s="17"/>
    </row>
    <row r="19" spans="1:8" ht="15" customHeight="1">
      <c r="A19" s="15" t="s">
        <v>204</v>
      </c>
      <c r="B19" s="16" t="s">
        <v>180</v>
      </c>
      <c r="C19" s="17">
        <v>550000</v>
      </c>
      <c r="D19" s="17"/>
      <c r="E19" s="18">
        <v>550000</v>
      </c>
      <c r="F19" s="19"/>
      <c r="G19" s="20"/>
      <c r="H19" s="17"/>
    </row>
    <row r="20" spans="1:8" ht="15" customHeight="1">
      <c r="A20" s="15" t="s">
        <v>205</v>
      </c>
      <c r="B20" s="16" t="s">
        <v>182</v>
      </c>
      <c r="C20" s="17">
        <v>170000</v>
      </c>
      <c r="D20" s="17"/>
      <c r="E20" s="18">
        <v>170000</v>
      </c>
      <c r="F20" s="19"/>
      <c r="G20" s="20"/>
      <c r="H20" s="17"/>
    </row>
    <row r="21" spans="1:8" ht="15" customHeight="1">
      <c r="A21" s="15" t="s">
        <v>206</v>
      </c>
      <c r="B21" s="16" t="s">
        <v>184</v>
      </c>
      <c r="C21" s="17">
        <v>397806</v>
      </c>
      <c r="D21" s="17"/>
      <c r="E21" s="18">
        <v>397806</v>
      </c>
      <c r="F21" s="19"/>
      <c r="G21" s="20"/>
      <c r="H21" s="17"/>
    </row>
    <row r="22" spans="1:8" ht="15" customHeight="1">
      <c r="A22" s="15" t="s">
        <v>200</v>
      </c>
      <c r="B22" s="16" t="s">
        <v>42</v>
      </c>
      <c r="C22" s="17">
        <f>C23+C24</f>
        <v>681184</v>
      </c>
      <c r="D22" s="17"/>
      <c r="E22" s="18">
        <v>681184</v>
      </c>
      <c r="F22" s="19"/>
      <c r="G22" s="20"/>
      <c r="H22" s="17"/>
    </row>
    <row r="23" spans="1:8" ht="15" customHeight="1">
      <c r="A23" s="15" t="s">
        <v>207</v>
      </c>
      <c r="B23" s="16" t="s">
        <v>186</v>
      </c>
      <c r="C23" s="17">
        <v>486559</v>
      </c>
      <c r="D23" s="17"/>
      <c r="E23" s="18">
        <v>486559</v>
      </c>
      <c r="F23" s="19"/>
      <c r="G23" s="20"/>
      <c r="H23" s="17"/>
    </row>
    <row r="24" spans="1:8" ht="15" customHeight="1">
      <c r="A24" s="15" t="s">
        <v>43</v>
      </c>
      <c r="B24" s="16" t="s">
        <v>44</v>
      </c>
      <c r="C24" s="17">
        <v>194625</v>
      </c>
      <c r="D24" s="17"/>
      <c r="E24" s="18">
        <v>194625</v>
      </c>
      <c r="F24" s="19"/>
      <c r="G24" s="20"/>
      <c r="H24" s="17"/>
    </row>
    <row r="25" spans="1:8" ht="15" customHeight="1">
      <c r="A25" s="15" t="s">
        <v>208</v>
      </c>
      <c r="B25" s="16" t="s">
        <v>190</v>
      </c>
      <c r="C25" s="17">
        <f>C26</f>
        <v>213538</v>
      </c>
      <c r="D25" s="17"/>
      <c r="E25" s="18">
        <v>213538</v>
      </c>
      <c r="F25" s="19"/>
      <c r="G25" s="20"/>
      <c r="H25" s="17"/>
    </row>
    <row r="26" spans="1:8" ht="15" customHeight="1">
      <c r="A26" s="15" t="s">
        <v>209</v>
      </c>
      <c r="B26" s="16" t="s">
        <v>192</v>
      </c>
      <c r="C26" s="17">
        <v>213538</v>
      </c>
      <c r="D26" s="17"/>
      <c r="E26" s="18">
        <v>213538</v>
      </c>
      <c r="F26" s="19"/>
      <c r="G26" s="20"/>
      <c r="H26" s="17"/>
    </row>
    <row r="27" spans="1:8" ht="15" customHeight="1">
      <c r="A27" s="15" t="s">
        <v>45</v>
      </c>
      <c r="B27" s="16" t="s">
        <v>18</v>
      </c>
      <c r="C27" s="17">
        <f>C28</f>
        <v>206788</v>
      </c>
      <c r="D27" s="17"/>
      <c r="E27" s="18">
        <v>206788</v>
      </c>
      <c r="F27" s="19"/>
      <c r="G27" s="20"/>
      <c r="H27" s="17"/>
    </row>
    <row r="28" spans="1:8" ht="15" customHeight="1">
      <c r="A28" s="15" t="s">
        <v>46</v>
      </c>
      <c r="B28" s="16" t="s">
        <v>47</v>
      </c>
      <c r="C28" s="17">
        <f>C29+C30</f>
        <v>206788</v>
      </c>
      <c r="D28" s="17"/>
      <c r="E28" s="18">
        <v>206788</v>
      </c>
      <c r="F28" s="19"/>
      <c r="G28" s="20"/>
      <c r="H28" s="17"/>
    </row>
    <row r="29" spans="1:8" ht="15" customHeight="1">
      <c r="A29" s="15" t="s">
        <v>48</v>
      </c>
      <c r="B29" s="16" t="s">
        <v>49</v>
      </c>
      <c r="C29" s="17">
        <v>122402</v>
      </c>
      <c r="D29" s="17"/>
      <c r="E29" s="18">
        <v>122402</v>
      </c>
      <c r="F29" s="19"/>
      <c r="G29" s="20"/>
      <c r="H29" s="17"/>
    </row>
    <row r="30" spans="1:8" ht="15" customHeight="1">
      <c r="A30" s="15" t="s">
        <v>210</v>
      </c>
      <c r="B30" s="16" t="s">
        <v>211</v>
      </c>
      <c r="C30" s="17">
        <v>84386</v>
      </c>
      <c r="D30" s="17"/>
      <c r="E30" s="18">
        <v>84386</v>
      </c>
      <c r="F30" s="19"/>
      <c r="G30" s="20"/>
      <c r="H30" s="17"/>
    </row>
    <row r="31" spans="1:8" ht="15" customHeight="1">
      <c r="A31" s="15" t="s">
        <v>50</v>
      </c>
      <c r="B31" s="16" t="s">
        <v>20</v>
      </c>
      <c r="C31" s="17">
        <f>C32</f>
        <v>291936</v>
      </c>
      <c r="D31" s="17"/>
      <c r="E31" s="18">
        <v>291936</v>
      </c>
      <c r="F31" s="19"/>
      <c r="G31" s="20"/>
      <c r="H31" s="17"/>
    </row>
    <row r="32" spans="1:8" ht="15" customHeight="1">
      <c r="A32" s="15" t="s">
        <v>51</v>
      </c>
      <c r="B32" s="16" t="s">
        <v>52</v>
      </c>
      <c r="C32" s="17">
        <f>C33</f>
        <v>291936</v>
      </c>
      <c r="D32" s="17"/>
      <c r="E32" s="18">
        <v>291936</v>
      </c>
      <c r="F32" s="19"/>
      <c r="G32" s="20"/>
      <c r="H32" s="17"/>
    </row>
    <row r="33" spans="1:8" ht="15" customHeight="1">
      <c r="A33" s="15" t="s">
        <v>53</v>
      </c>
      <c r="B33" s="16" t="s">
        <v>54</v>
      </c>
      <c r="C33" s="17">
        <v>291936</v>
      </c>
      <c r="D33" s="17"/>
      <c r="E33" s="18">
        <v>291936</v>
      </c>
      <c r="F33" s="19"/>
      <c r="G33" s="20"/>
      <c r="H33" s="17"/>
    </row>
    <row r="34" ht="21" customHeight="1"/>
    <row r="35" ht="21" customHeight="1"/>
  </sheetData>
  <sheetProtection/>
  <mergeCells count="9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41" bottom="0.34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zoomScalePageLayoutView="0" workbookViewId="0" topLeftCell="A13">
      <selection activeCell="C3" sqref="C3"/>
    </sheetView>
  </sheetViews>
  <sheetFormatPr defaultColWidth="6.875" defaultRowHeight="12.75" customHeight="1"/>
  <cols>
    <col min="1" max="1" width="17.125" style="1" customWidth="1"/>
    <col min="2" max="2" width="36.75390625" style="1" customWidth="1"/>
    <col min="3" max="5" width="18.00390625" style="1" customWidth="1"/>
    <col min="6" max="6" width="19.375" style="1" customWidth="1"/>
    <col min="7" max="16384" width="6.875" style="1" customWidth="1"/>
  </cols>
  <sheetData>
    <row r="1" ht="19.5" customHeight="1">
      <c r="A1" s="2" t="s">
        <v>160</v>
      </c>
    </row>
    <row r="2" spans="1:6" ht="24" customHeight="1">
      <c r="A2" s="108" t="s">
        <v>161</v>
      </c>
      <c r="B2" s="108"/>
      <c r="C2" s="108"/>
      <c r="D2" s="108"/>
      <c r="E2" s="108"/>
      <c r="F2" s="108"/>
    </row>
    <row r="3" spans="1:6" ht="20.25" customHeight="1">
      <c r="A3" s="3" t="s">
        <v>193</v>
      </c>
      <c r="B3" s="4"/>
      <c r="C3" s="5"/>
      <c r="D3" s="4"/>
      <c r="E3" s="4"/>
      <c r="F3" s="6" t="s">
        <v>2</v>
      </c>
    </row>
    <row r="4" spans="1:6" ht="21.75" customHeight="1">
      <c r="A4" s="7" t="s">
        <v>28</v>
      </c>
      <c r="B4" s="7" t="s">
        <v>29</v>
      </c>
      <c r="C4" s="7" t="s">
        <v>7</v>
      </c>
      <c r="D4" s="7" t="s">
        <v>31</v>
      </c>
      <c r="E4" s="7" t="s">
        <v>32</v>
      </c>
      <c r="F4" s="7" t="s">
        <v>162</v>
      </c>
    </row>
    <row r="5" spans="1:6" ht="16.5" customHeight="1">
      <c r="A5" s="8"/>
      <c r="B5" s="9" t="s">
        <v>7</v>
      </c>
      <c r="C5" s="18">
        <v>7258594</v>
      </c>
      <c r="D5" s="69">
        <v>4276166</v>
      </c>
      <c r="E5" s="70">
        <v>2982428</v>
      </c>
      <c r="F5" s="10">
        <v>0</v>
      </c>
    </row>
    <row r="6" spans="1:6" ht="16.5" customHeight="1">
      <c r="A6" s="8" t="s">
        <v>33</v>
      </c>
      <c r="B6" s="9" t="s">
        <v>13</v>
      </c>
      <c r="C6" s="18">
        <v>70000</v>
      </c>
      <c r="D6" s="69"/>
      <c r="E6" s="70">
        <v>70000</v>
      </c>
      <c r="F6" s="10">
        <v>0</v>
      </c>
    </row>
    <row r="7" spans="1:6" ht="16.5" customHeight="1">
      <c r="A7" s="8" t="s">
        <v>166</v>
      </c>
      <c r="B7" s="9" t="s">
        <v>194</v>
      </c>
      <c r="C7" s="18">
        <v>70000</v>
      </c>
      <c r="D7" s="69"/>
      <c r="E7" s="70">
        <v>70000</v>
      </c>
      <c r="F7" s="10">
        <v>0</v>
      </c>
    </row>
    <row r="8" spans="1:6" ht="16.5" customHeight="1">
      <c r="A8" s="8" t="s">
        <v>195</v>
      </c>
      <c r="B8" s="9" t="s">
        <v>34</v>
      </c>
      <c r="C8" s="18">
        <v>70000</v>
      </c>
      <c r="D8" s="69"/>
      <c r="E8" s="70">
        <v>70000</v>
      </c>
      <c r="F8" s="10">
        <v>0</v>
      </c>
    </row>
    <row r="9" spans="1:6" ht="16.5" customHeight="1">
      <c r="A9" s="8" t="s">
        <v>35</v>
      </c>
      <c r="B9" s="9" t="s">
        <v>15</v>
      </c>
      <c r="C9" s="18">
        <v>8451</v>
      </c>
      <c r="D9" s="69">
        <v>8451</v>
      </c>
      <c r="E9" s="70"/>
      <c r="F9" s="10">
        <v>0</v>
      </c>
    </row>
    <row r="10" spans="1:6" ht="16.5" customHeight="1">
      <c r="A10" s="8" t="s">
        <v>36</v>
      </c>
      <c r="B10" s="9" t="s">
        <v>37</v>
      </c>
      <c r="C10" s="18">
        <v>8451</v>
      </c>
      <c r="D10" s="69">
        <v>8451</v>
      </c>
      <c r="E10" s="70"/>
      <c r="F10" s="10">
        <v>0</v>
      </c>
    </row>
    <row r="11" spans="1:6" ht="16.5" customHeight="1">
      <c r="A11" s="8" t="s">
        <v>38</v>
      </c>
      <c r="B11" s="9" t="s">
        <v>39</v>
      </c>
      <c r="C11" s="18">
        <v>8451</v>
      </c>
      <c r="D11" s="69">
        <v>8451</v>
      </c>
      <c r="E11" s="70"/>
      <c r="F11" s="10">
        <v>0</v>
      </c>
    </row>
    <row r="12" spans="1:6" ht="16.5" customHeight="1">
      <c r="A12" s="8" t="s">
        <v>40</v>
      </c>
      <c r="B12" s="9" t="s">
        <v>17</v>
      </c>
      <c r="C12" s="18">
        <v>6681419</v>
      </c>
      <c r="D12" s="69">
        <v>3768991</v>
      </c>
      <c r="E12" s="70">
        <v>2912428</v>
      </c>
      <c r="F12" s="10">
        <v>0</v>
      </c>
    </row>
    <row r="13" spans="1:6" ht="16.5" customHeight="1">
      <c r="A13" s="8" t="s">
        <v>196</v>
      </c>
      <c r="B13" s="9" t="s">
        <v>197</v>
      </c>
      <c r="C13" s="18">
        <v>500000</v>
      </c>
      <c r="D13" s="69"/>
      <c r="E13" s="70">
        <v>500000</v>
      </c>
      <c r="F13" s="10"/>
    </row>
    <row r="14" spans="1:6" ht="16.5" customHeight="1">
      <c r="A14" s="8" t="s">
        <v>198</v>
      </c>
      <c r="B14" s="9" t="s">
        <v>199</v>
      </c>
      <c r="C14" s="18">
        <v>500000</v>
      </c>
      <c r="D14" s="69"/>
      <c r="E14" s="70">
        <v>500000</v>
      </c>
      <c r="F14" s="10"/>
    </row>
    <row r="15" spans="1:6" ht="16.5" customHeight="1">
      <c r="A15" s="8" t="s">
        <v>212</v>
      </c>
      <c r="B15" s="9" t="s">
        <v>213</v>
      </c>
      <c r="C15" s="18">
        <v>5286697</v>
      </c>
      <c r="D15" s="69">
        <v>3087807</v>
      </c>
      <c r="E15" s="70">
        <v>2198890</v>
      </c>
      <c r="F15" s="10"/>
    </row>
    <row r="16" spans="1:6" ht="16.5" customHeight="1">
      <c r="A16" s="8" t="s">
        <v>214</v>
      </c>
      <c r="B16" s="9" t="s">
        <v>215</v>
      </c>
      <c r="C16" s="18">
        <v>3096463</v>
      </c>
      <c r="D16" s="69">
        <v>2690001</v>
      </c>
      <c r="E16" s="70">
        <v>406462</v>
      </c>
      <c r="F16" s="10"/>
    </row>
    <row r="17" spans="1:6" ht="16.5" customHeight="1">
      <c r="A17" s="8" t="s">
        <v>216</v>
      </c>
      <c r="B17" s="9" t="s">
        <v>199</v>
      </c>
      <c r="C17" s="18">
        <v>1072428</v>
      </c>
      <c r="D17" s="69"/>
      <c r="E17" s="70">
        <v>1072428</v>
      </c>
      <c r="F17" s="10"/>
    </row>
    <row r="18" spans="1:6" ht="16.5" customHeight="1">
      <c r="A18" s="8" t="s">
        <v>217</v>
      </c>
      <c r="B18" s="9" t="s">
        <v>220</v>
      </c>
      <c r="C18" s="18">
        <v>550000</v>
      </c>
      <c r="D18" s="69"/>
      <c r="E18" s="70">
        <v>550000</v>
      </c>
      <c r="F18" s="10"/>
    </row>
    <row r="19" spans="1:6" ht="16.5" customHeight="1">
      <c r="A19" s="8" t="s">
        <v>218</v>
      </c>
      <c r="B19" s="9" t="s">
        <v>221</v>
      </c>
      <c r="C19" s="18">
        <v>170000</v>
      </c>
      <c r="D19" s="69"/>
      <c r="E19" s="70">
        <v>170000</v>
      </c>
      <c r="F19" s="10"/>
    </row>
    <row r="20" spans="1:6" ht="16.5" customHeight="1">
      <c r="A20" s="8" t="s">
        <v>219</v>
      </c>
      <c r="B20" s="9" t="s">
        <v>222</v>
      </c>
      <c r="C20" s="18">
        <v>397806</v>
      </c>
      <c r="D20" s="69">
        <v>397806</v>
      </c>
      <c r="E20" s="70"/>
      <c r="F20" s="10"/>
    </row>
    <row r="21" spans="1:6" ht="16.5" customHeight="1">
      <c r="A21" s="8" t="s">
        <v>41</v>
      </c>
      <c r="B21" s="9" t="s">
        <v>42</v>
      </c>
      <c r="C21" s="18">
        <v>681184</v>
      </c>
      <c r="D21" s="69">
        <v>681184</v>
      </c>
      <c r="E21" s="70"/>
      <c r="F21" s="10">
        <v>0</v>
      </c>
    </row>
    <row r="22" spans="1:6" ht="16.5" customHeight="1">
      <c r="A22" s="8" t="s">
        <v>223</v>
      </c>
      <c r="B22" s="9" t="s">
        <v>224</v>
      </c>
      <c r="C22" s="18">
        <v>486559</v>
      </c>
      <c r="D22" s="69">
        <v>486559</v>
      </c>
      <c r="E22" s="70"/>
      <c r="F22" s="10">
        <v>0</v>
      </c>
    </row>
    <row r="23" spans="1:6" ht="16.5" customHeight="1">
      <c r="A23" s="8" t="s">
        <v>43</v>
      </c>
      <c r="B23" s="9" t="s">
        <v>44</v>
      </c>
      <c r="C23" s="18">
        <v>194625</v>
      </c>
      <c r="D23" s="69">
        <v>194625</v>
      </c>
      <c r="E23" s="70"/>
      <c r="F23" s="10">
        <v>0</v>
      </c>
    </row>
    <row r="24" spans="1:6" ht="16.5" customHeight="1">
      <c r="A24" s="8" t="s">
        <v>228</v>
      </c>
      <c r="B24" s="9" t="s">
        <v>229</v>
      </c>
      <c r="C24" s="18">
        <v>213538</v>
      </c>
      <c r="D24" s="69"/>
      <c r="E24" s="70">
        <v>213538</v>
      </c>
      <c r="F24" s="10"/>
    </row>
    <row r="25" spans="1:6" ht="16.5" customHeight="1">
      <c r="A25" s="8" t="s">
        <v>230</v>
      </c>
      <c r="B25" s="9" t="s">
        <v>231</v>
      </c>
      <c r="C25" s="18">
        <v>213538</v>
      </c>
      <c r="D25" s="69"/>
      <c r="E25" s="70">
        <v>213538</v>
      </c>
      <c r="F25" s="10"/>
    </row>
    <row r="26" spans="1:6" ht="16.5" customHeight="1">
      <c r="A26" s="8" t="s">
        <v>45</v>
      </c>
      <c r="B26" s="9" t="s">
        <v>18</v>
      </c>
      <c r="C26" s="18">
        <v>206788</v>
      </c>
      <c r="D26" s="69">
        <v>206788</v>
      </c>
      <c r="E26" s="70"/>
      <c r="F26" s="10">
        <v>0</v>
      </c>
    </row>
    <row r="27" spans="1:6" ht="16.5" customHeight="1">
      <c r="A27" s="8" t="s">
        <v>46</v>
      </c>
      <c r="B27" s="9" t="s">
        <v>226</v>
      </c>
      <c r="C27" s="18">
        <v>206788</v>
      </c>
      <c r="D27" s="69">
        <v>206788</v>
      </c>
      <c r="E27" s="70"/>
      <c r="F27" s="10">
        <v>0</v>
      </c>
    </row>
    <row r="28" spans="1:6" ht="16.5" customHeight="1">
      <c r="A28" s="8" t="s">
        <v>48</v>
      </c>
      <c r="B28" s="9" t="s">
        <v>49</v>
      </c>
      <c r="C28" s="18">
        <v>122402</v>
      </c>
      <c r="D28" s="69">
        <v>122402</v>
      </c>
      <c r="E28" s="70"/>
      <c r="F28" s="10">
        <v>0</v>
      </c>
    </row>
    <row r="29" spans="1:6" ht="16.5" customHeight="1">
      <c r="A29" s="8" t="s">
        <v>225</v>
      </c>
      <c r="B29" s="9" t="s">
        <v>227</v>
      </c>
      <c r="C29" s="18">
        <v>84386</v>
      </c>
      <c r="D29" s="69">
        <v>84386</v>
      </c>
      <c r="E29" s="70"/>
      <c r="F29" s="10">
        <v>0</v>
      </c>
    </row>
    <row r="30" spans="1:6" ht="16.5" customHeight="1">
      <c r="A30" s="8" t="s">
        <v>50</v>
      </c>
      <c r="B30" s="9" t="s">
        <v>20</v>
      </c>
      <c r="C30" s="18">
        <v>291936</v>
      </c>
      <c r="D30" s="69">
        <v>291936</v>
      </c>
      <c r="E30" s="70"/>
      <c r="F30" s="10">
        <v>0</v>
      </c>
    </row>
    <row r="31" spans="1:6" ht="16.5" customHeight="1">
      <c r="A31" s="8" t="s">
        <v>51</v>
      </c>
      <c r="B31" s="9" t="s">
        <v>52</v>
      </c>
      <c r="C31" s="18">
        <v>291936</v>
      </c>
      <c r="D31" s="69">
        <v>291936</v>
      </c>
      <c r="E31" s="70"/>
      <c r="F31" s="10">
        <v>0</v>
      </c>
    </row>
    <row r="32" spans="1:6" ht="16.5" customHeight="1">
      <c r="A32" s="8" t="s">
        <v>53</v>
      </c>
      <c r="B32" s="9" t="s">
        <v>54</v>
      </c>
      <c r="C32" s="19">
        <v>291936</v>
      </c>
      <c r="D32" s="84">
        <v>291936</v>
      </c>
      <c r="E32" s="85"/>
      <c r="F32" s="20">
        <v>0</v>
      </c>
    </row>
    <row r="33" spans="3:6" ht="18.75" customHeight="1">
      <c r="C33" s="82"/>
      <c r="D33" s="83"/>
      <c r="E33" s="83"/>
      <c r="F33" s="82"/>
    </row>
    <row r="34" spans="3:6" ht="18.75" customHeight="1">
      <c r="C34" s="82"/>
      <c r="D34" s="83"/>
      <c r="E34" s="83"/>
      <c r="F34" s="82"/>
    </row>
    <row r="35" spans="3:6" ht="12.75" customHeight="1">
      <c r="C35" s="82"/>
      <c r="D35" s="83"/>
      <c r="E35" s="83"/>
      <c r="F35" s="82"/>
    </row>
    <row r="36" spans="3:6" ht="12.75" customHeight="1">
      <c r="C36" s="82"/>
      <c r="D36" s="83"/>
      <c r="E36" s="83"/>
      <c r="F36" s="82"/>
    </row>
    <row r="37" spans="3:6" ht="12.75" customHeight="1">
      <c r="C37" s="82"/>
      <c r="D37" s="83"/>
      <c r="E37" s="83"/>
      <c r="F37" s="82"/>
    </row>
    <row r="38" spans="3:6" ht="12.75" customHeight="1">
      <c r="C38" s="82"/>
      <c r="D38" s="83"/>
      <c r="E38" s="83"/>
      <c r="F38" s="82"/>
    </row>
    <row r="39" spans="3:6" ht="12.75" customHeight="1">
      <c r="C39" s="82"/>
      <c r="D39" s="83"/>
      <c r="E39" s="83"/>
      <c r="F39" s="82"/>
    </row>
    <row r="40" spans="3:6" ht="12.75" customHeight="1">
      <c r="C40" s="82"/>
      <c r="D40" s="82"/>
      <c r="E40" s="82"/>
      <c r="F40" s="82"/>
    </row>
    <row r="41" spans="3:6" ht="12.75" customHeight="1">
      <c r="C41" s="82"/>
      <c r="D41" s="82"/>
      <c r="E41" s="82"/>
      <c r="F41" s="82"/>
    </row>
  </sheetData>
  <sheetProtection/>
  <mergeCells count="1">
    <mergeCell ref="A2:F2"/>
  </mergeCells>
  <printOptions horizontalCentered="1"/>
  <pageMargins left="0.39" right="0.39" top="0.22" bottom="0.21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姚林江</cp:lastModifiedBy>
  <cp:lastPrinted>2018-02-07T06:08:33Z</cp:lastPrinted>
  <dcterms:created xsi:type="dcterms:W3CDTF">2015-12-31T10:03:51Z</dcterms:created>
  <dcterms:modified xsi:type="dcterms:W3CDTF">2022-05-26T07:30:09Z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