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<sst xmlns="http://schemas.openxmlformats.org/spreadsheetml/2006/main" count="1553" uniqueCount="563">
  <si>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</si>
  <si>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</si>
  <si>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</si>
  <si>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</si>
  <si>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</si>
  <si>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</si>
  <si>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</si>
  <si>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</si>
  <si>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</si>
  <si>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</si>
  <si>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</si>
  <si>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</si>
  <si>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</si>
  <si>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</si>
  <si>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</si>
  <si>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</si>
  <si>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</si>
  <si>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</si>
  <si>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</si>
  <si>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</si>
  <si>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</si>
  <si>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</si>
  <si>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</si>
  <si>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</si>
  <si>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</si>
  <si>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</si>
  <si>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</si>
  <si>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</si>
  <si>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</si>
  <si>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</si>
  <si>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</si>
  <si>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</si>
  <si>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</si>
  <si>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</si>
  <si>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</si>
  <si>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</si>
  <si>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</si>
  <si>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</si>
  <si>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</si>
  <si>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</si>
  <si>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</si>
  <si>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</si>
  <si>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</si>
  <si>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</si>
  <si>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</si>
  <si>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</si>
  <si>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</si>
  <si>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</si>
  <si>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</si>
  <si>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</si>
  <si>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</si>
  <si>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</si>
  <si>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</si>
  <si>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</si>
  <si>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</si>
  <si>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</si>
  <si>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</si>
  <si>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</si>
  <si>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</si>
  <si>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</si>
  <si>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</si>
  <si>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</si>
  <si>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</si>
  <si>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</si>
  <si>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</si>
  <si>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</si>
  <si>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</si>
  <si>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</si>
  <si>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</si>
  <si>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</si>
  <si>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</si>
  <si>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</si>
  <si>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</si>
  <si>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</si>
  <si>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</si>
  <si>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</si>
  <si>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</si>
  <si>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</si>
  <si>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</si>
  <si>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</si>
  <si>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</si>
  <si>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</si>
  <si>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</si>
  <si>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</si>
  <si>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</si>
  <si>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</si>
  <si>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</si>
  <si>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</si>
  <si>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</si>
  <si>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</si>
  <si>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</si>
  <si>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</si>
  <si>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</si>
  <si>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</si>
  <si>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</si>
  <si>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</si>
  <si>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</si>
  <si>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</si>
  <si>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</si>
  <si>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</si>
  <si>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</si>
  <si>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</si>
  <si>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</si>
  <si>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</si>
  <si>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</si>
  <si>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</si>
  <si>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</si>
  <si>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</si>
  <si>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</si>
  <si>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</si>
  <si>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</si>
  <si>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</si>
  <si>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</si>
  <si>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</si>
  <si>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</si>
  <si>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</si>
  <si>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</si>
  <si>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</si>
  <si>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</si>
  <si>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</si>
  <si>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</si>
  <si>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</si>
  <si>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</si>
  <si>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</si>
  <si>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</si>
  <si>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</si>
  <si>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</si>
  <si>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</si>
  <si>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</si>
  <si>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</si>
  <si>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</si>
  <si>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</si>
  <si>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</si>
  <si>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</si>
  <si>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</si>
  <si>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</si>
  <si>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</si>
  <si>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</si>
  <si>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</si>
  <si>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</si>
  <si>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</si>
  <si>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</si>
  <si>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</si>
  <si>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</si>
  <si>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</si>
  <si>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</si>
  <si>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</si>
  <si>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</si>
  <si>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</si>
  <si>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</si>
  <si>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</si>
  <si>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</si>
  <si>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</si>
  <si>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</si>
  <si>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</si>
  <si>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</si>
  <si>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</si>
  <si>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</si>
  <si>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</si>
  <si>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</si>
  <si>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</si>
  <si>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</si>
  <si>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</si>
  <si>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</si>
  <si>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</si>
  <si>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</si>
  <si>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</si>
  <si>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</si>
  <si>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</si>
  <si>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</si>
  <si>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</si>
  <si>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</si>
  <si>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</si>
  <si>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</si>
  <si>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</si>
  <si>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</si>
  <si>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</si>
  <si>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</si>
  <si>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</si>
  <si>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</si>
  <si>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</si>
  <si>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</si>
  <si>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</si>
  <si>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</si>
  <si>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</si>
  <si>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</si>
  <si>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</si>
  <si>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</si>
  <si>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</si>
  <si>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</si>
  <si>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</si>
  <si>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</si>
  <si>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</si>
  <si>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</si>
  <si>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</si>
  <si>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</si>
  <si>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</si>
  <si>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</si>
  <si>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</si>
  <si>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</si>
  <si>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</si>
  <si>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</si>
  <si>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</si>
  <si>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</si>
  <si>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</si>
  <si>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</si>
  <si>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</si>
  <si>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</si>
  <si>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</si>
  <si>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</si>
  <si>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</si>
  <si>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</si>
  <si>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</si>
  <si>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</si>
  <si>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</si>
  <si>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</si>
  <si>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</si>
  <si>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</si>
  <si>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</si>
  <si>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</si>
  <si>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</si>
  <si>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</si>
  <si>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</si>
  <si>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</si>
  <si>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</si>
  <si>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</si>
  <si>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</si>
  <si>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</si>
  <si>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</si>
  <si>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</si>
  <si>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</si>
  <si>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</si>
  <si>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</si>
  <si>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</si>
  <si>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</si>
  <si>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</si>
  <si>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</si>
  <si>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</si>
  <si>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</si>
  <si>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</si>
  <si>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</si>
  <si>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</si>
  <si>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</si>
  <si>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</si>
  <si>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</si>
  <si>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</si>
  <si>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</si>
  <si>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</si>
  <si>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</si>
  <si>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</si>
  <si>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</si>
  <si>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</si>
  <si>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</si>
  <si>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</si>
  <si>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</si>
  <si>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</si>
  <si>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</si>
  <si>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</si>
  <si>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</si>
  <si>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</si>
  <si>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</si>
  <si>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</si>
  <si>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</si>
  <si>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</si>
  <si>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</si>
  <si>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</si>
  <si>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</si>
  <si>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</si>
  <si>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</si>
  <si>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</si>
  <si>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</si>
  <si>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</si>
  <si>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</si>
  <si>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</si>
  <si>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</si>
  <si>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</si>
  <si>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</si>
  <si>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</si>
  <si>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</si>
  <si>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</si>
  <si>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</si>
  <si>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</si>
  <si>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</si>
  <si>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</si>
  <si>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</si>
  <si>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</si>
  <si>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</si>
  <si>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</si>
  <si>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</si>
  <si>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</si>
  <si>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</si>
  <si>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</si>
  <si>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</si>
  <si>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</si>
  <si>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</si>
  <si>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</si>
  <si>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</si>
  <si>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</si>
  <si>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</si>
  <si>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</si>
  <si>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</si>
  <si>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</si>
  <si>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</si>
  <si>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</si>
  <si>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</si>
  <si>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</si>
  <si>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</si>
  <si>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</si>
  <si>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</si>
  <si>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</si>
  <si>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</si>
  <si>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</si>
  <si>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忠县商务委员会财政拨款收支总表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</si>
  <si>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</si>
  <si>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</si>
  <si>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</si>
  <si>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</si>
  <si>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</si>
  <si>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</si>
  <si>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</si>
  <si>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</si>
  <si>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</si>
  <si>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</si>
  <si>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</si>
  <si>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</si>
  <si>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</si>
  <si>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一般公共服务支出</t>
  </si>
  <si>
    <t>国有资本经营预算拨款</t>
  </si>
  <si>
    <t>教育支出</t>
  </si>
  <si>
    <t>二、上年结转</t>
  </si>
  <si>
    <t>社会保障和就业支出</t>
  </si>
  <si>
    <t>医疗卫生与计划生育支出</t>
  </si>
  <si>
    <t>住房保障支出</t>
  </si>
  <si>
    <t>二、结转下年</t>
  </si>
  <si>
    <t>收入总数</t>
  </si>
  <si>
    <t>支出总数</t>
  </si>
  <si>
    <t>附件3-2</t>
  </si>
  <si>
    <t>忠县商务委员会一般公共预算财政拨款支出预算表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</si>
  <si>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</si>
  <si>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</si>
  <si>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</si>
  <si>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</si>
  <si>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</si>
  <si>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</si>
  <si>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</si>
  <si>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</si>
  <si>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</si>
  <si>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</si>
  <si>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</si>
  <si>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</si>
  <si>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2011302</t>
  </si>
  <si>
    <t xml:space="preserve">    一般行政管理事务</t>
  </si>
  <si>
    <t xml:space="preserve">    2011350</t>
  </si>
  <si>
    <t xml:space="preserve">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</si>
  <si>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</si>
  <si>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</si>
  <si>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</si>
  <si>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</si>
  <si>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</si>
  <si>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</si>
  <si>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</si>
  <si>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</si>
  <si>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</si>
  <si>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</si>
  <si>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</si>
  <si>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</si>
  <si>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</si>
  <si>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</si>
  <si>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</si>
  <si>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</si>
  <si>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</si>
  <si>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</si>
  <si>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</si>
  <si>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</si>
  <si>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</si>
  <si>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</si>
  <si>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</si>
  <si>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</si>
  <si>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22102</t>
  </si>
  <si>
    <t xml:space="preserve">  住房改革支出</t>
  </si>
  <si>
    <t xml:space="preserve">  2210201</t>
  </si>
  <si>
    <t xml:space="preserve">    住房公积金</t>
  </si>
  <si>
    <t>附件3-3</t>
  </si>
  <si>
    <t>忠县商务委员会一般公共预算财政拨款基本支出预算表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</si>
  <si>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</si>
  <si>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</si>
  <si>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</si>
  <si>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</si>
  <si>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</si>
  <si>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</si>
  <si>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</si>
  <si>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</si>
  <si>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</si>
  <si>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</si>
  <si>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</si>
  <si>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</si>
  <si>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</si>
  <si>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</si>
  <si>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</si>
  <si>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</si>
  <si>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</si>
  <si>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</si>
  <si>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</si>
  <si>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</si>
  <si>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</si>
  <si>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</si>
  <si>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</si>
  <si>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</si>
  <si>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</si>
  <si>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</si>
  <si>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</si>
  <si>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</si>
  <si>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</si>
  <si>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</si>
  <si>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</si>
  <si>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</si>
  <si>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</si>
  <si>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</si>
  <si>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</si>
  <si>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</si>
  <si>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</si>
  <si>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</si>
  <si>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</si>
  <si>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</si>
  <si>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</si>
  <si>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</si>
  <si>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</si>
  <si>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</si>
  <si>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</si>
  <si>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</si>
  <si>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</si>
  <si>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</si>
  <si>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</si>
  <si>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</si>
  <si>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</si>
  <si>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</si>
  <si>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</si>
  <si>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</si>
  <si>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</si>
  <si>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</si>
  <si>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</si>
  <si>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</si>
  <si>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</si>
  <si>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</si>
  <si>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</si>
  <si>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</si>
  <si>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</si>
  <si>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>离休费</t>
  </si>
  <si>
    <t>30305</t>
  </si>
  <si>
    <t>生活补助</t>
  </si>
  <si>
    <t>30399</t>
  </si>
  <si>
    <t>其他对个人和家庭的补助支出</t>
  </si>
  <si>
    <t>附件3-4</t>
  </si>
  <si>
    <t>XXXXX（单位全称）一般公共预算“三公”经费支出表</t>
  </si>
  <si>
    <t>忠县商务委员会一般公共预算“三公”经费支出表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</si>
  <si>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</si>
  <si>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</si>
  <si>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</si>
  <si>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</si>
  <si>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</si>
  <si>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</si>
  <si>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</si>
  <si>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忠县商务委员会政府性基金预算支出表</t>
  </si>
  <si>
    <t>本年政府性基金预算财政拨款支出</t>
  </si>
  <si>
    <t>503001001</t>
  </si>
  <si>
    <t>忠县商务委（行政）</t>
  </si>
  <si>
    <t>（备注：本单位无政府性基金收支，故此表无数据。）</t>
  </si>
  <si>
    <t>附件3-6</t>
  </si>
  <si>
    <t>忠县商务委员会部门收支总表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</si>
  <si>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</si>
  <si>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</si>
  <si>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</si>
  <si>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</si>
  <si>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</si>
  <si>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</si>
  <si>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</si>
  <si>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</si>
  <si>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</si>
  <si>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</si>
  <si>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</si>
  <si>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</si>
  <si>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</si>
  <si>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</si>
  <si>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忠县商务委员会部门收入总表</t>
  </si>
  <si>
    <t>科目</t>
  </si>
  <si>
    <t>非教育收费收入预算</t>
  </si>
  <si>
    <t>教育收费收预算入</t>
  </si>
  <si>
    <t>附件3-8</t>
  </si>
  <si>
    <t>忠县商务委员会部门支出总表</t>
  </si>
  <si>
    <t>上缴上级支出</t>
  </si>
  <si>
    <t>事业单位经营支出</t>
  </si>
  <si>
    <t>对下级单位补助支出</t>
  </si>
  <si>
    <t>附件3-9</t>
  </si>
  <si>
    <t>忠县商务委员会政府采购预算明细表</t>
  </si>
  <si>
    <t>教育收费收入预算</t>
  </si>
  <si>
    <t>服务类</t>
  </si>
  <si>
    <t>附件3-10</t>
  </si>
  <si>
    <t>2021年部门（单位）预算整体绩效目标表</t>
  </si>
  <si>
    <t>部门（单位）名称</t>
  </si>
  <si>
    <t>忠县商务委员会</t>
  </si>
  <si>
    <t>支出预算总量</t>
  </si>
  <si>
    <t>其中：部门预算支出</t>
  </si>
  <si>
    <t>当年整体绩效目标</t>
  </si>
  <si>
    <t>按照县委县政府要求完成全县商务经济发展，完成全县社零目标，完成全县限额以上商贸易企业指标要求，完成开放型经济各项要求，完成招商引资任务，促进全县消费提档升级</t>
  </si>
  <si>
    <t>绩效指标</t>
  </si>
  <si>
    <t>指标名称</t>
  </si>
  <si>
    <t>指标权重</t>
  </si>
  <si>
    <t>计量单位</t>
  </si>
  <si>
    <t>指标性质</t>
  </si>
  <si>
    <t>指标值</t>
  </si>
  <si>
    <t>社会零售总额增速</t>
  </si>
  <si>
    <t>20</t>
  </si>
  <si>
    <t>%</t>
  </si>
  <si>
    <t>≥</t>
  </si>
  <si>
    <t>8</t>
  </si>
  <si>
    <t>新增限额以上商贸企业</t>
  </si>
  <si>
    <t>家</t>
  </si>
  <si>
    <t>招商引资协议资金</t>
  </si>
  <si>
    <t>亿元</t>
  </si>
  <si>
    <t>15</t>
  </si>
  <si>
    <t>招商引资到位资金</t>
  </si>
  <si>
    <t>7</t>
  </si>
  <si>
    <t>培育外贸企业新增数量</t>
  </si>
  <si>
    <t>10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</si>
  <si>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</si>
  <si>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</si>
  <si>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</si>
  <si>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</si>
  <si>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</si>
  <si>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</si>
  <si>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</si>
  <si>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</si>
  <si>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</si>
  <si>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</si>
  <si>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</si>
  <si>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</si>
  <si>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</si>
  <si>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</si>
  <si>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电商服务中心运行费</t>
  </si>
  <si>
    <t/>
  </si>
  <si>
    <t>忠县电子商务公共服务中心为全县的电子商务办公大厅，为支持忠县电子商务的发展，特聘请专业的物业管理公司、电脑及设备网络维护公司进行管理，保障电子商务公共服务中心有序发展。</t>
  </si>
  <si>
    <t>按县委县政府要求</t>
  </si>
  <si>
    <t>忠县电商公共服务中心实现销售额达20亿元以上，位居重庆市前矛。</t>
  </si>
  <si>
    <t>年销售额</t>
  </si>
  <si>
    <t>商务领域安全技术购买服务</t>
  </si>
  <si>
    <t>根据中发[2016]32号、渝委发[2017]15号关于推进安全生产领域改革发展的意见，建立完善负有安全生产监督管理职责的部门监管执法经费保障机制，将监管执法经费纳入同级财政全额保障范围。商务委员会负责10家再生资源回收网点、50座加油站、人员密集场所和限额企业200多家的监管。</t>
  </si>
  <si>
    <t>中发[2016]32号、渝委发[2017]15号关于推进安全生产领域改革发展的意见&lt;br/&gt;</t>
  </si>
  <si>
    <t>商务领域无安全事故发生</t>
  </si>
  <si>
    <t>服务企业数量</t>
  </si>
  <si>
    <t>500</t>
  </si>
  <si>
    <t>安全检查天数</t>
  </si>
  <si>
    <t>天</t>
  </si>
  <si>
    <t>200</t>
  </si>
  <si>
    <t>监管执法</t>
  </si>
  <si>
    <t>人次</t>
  </si>
  <si>
    <t>2000</t>
  </si>
  <si>
    <t>全年事故发生率</t>
  </si>
  <si>
    <t>95%</t>
  </si>
  <si>
    <t>0</t>
  </si>
  <si>
    <t>服务对象满意度</t>
  </si>
  <si>
    <t>95</t>
  </si>
  <si>
    <t>社会公众满意度</t>
  </si>
  <si>
    <t>100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</si>
</sst>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##,##0.00"/>
    <numFmt numFmtId="178" formatCode="#,##0.00_ "/>
  </numFmts>
  <fonts count="52">
    <font>
      <sz val="11"/>
      <color theme="1"/>
      <name val="等线"/>
      <charset val="134"/>
    </font>
    <font>
      <sz val="11"/>
      <color indexed="10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color indexed="5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sz val="10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6"/>
      <color indexed="8"/>
      <name val="Times New Roman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2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16"/>
      <name val="等线"/>
      <charset val="134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sz val="11"/>
      <color indexed="17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58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1" borderId="19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22" applyNumberFormat="0" applyAlignment="0" applyProtection="0">
      <alignment vertical="center"/>
    </xf>
    <xf numFmtId="0" fontId="43" fillId="15" borderId="18" applyNumberFormat="0" applyAlignment="0" applyProtection="0">
      <alignment vertical="center"/>
    </xf>
    <xf numFmtId="0" fontId="44" fillId="16" borderId="23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0" fontId="50" fillId="0" borderId="0">
      <alignment vertical="center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</cellStyleXfs>
  <cellXfs count="19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61" applyNumberFormat="1" applyFont="1" applyFill="1" applyAlignment="1">
      <alignment horizontal="center" vertical="center" wrapText="1"/>
    </xf>
    <xf numFmtId="0" fontId="4" fillId="0" borderId="0" xfId="61" applyNumberFormat="1" applyFont="1" applyFill="1" applyBorder="1" applyAlignment="1" applyProtection="1">
      <alignment horizontal="left" vertical="center" wrapText="1"/>
    </xf>
    <xf numFmtId="0" fontId="4" fillId="0" borderId="0" xfId="61" applyNumberFormat="1" applyFont="1" applyFill="1" applyBorder="1" applyAlignment="1" applyProtection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5" fillId="2" borderId="2" xfId="67" applyFont="1" applyFill="1" applyBorder="1" applyAlignment="1">
      <alignment vertical="center" wrapText="1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0" fontId="5" fillId="2" borderId="2" xfId="67" applyFont="1" applyFill="1" applyBorder="1" applyAlignment="1">
      <alignment horizontal="left" vertical="center" wrapText="1"/>
    </xf>
    <xf numFmtId="9" fontId="5" fillId="2" borderId="2" xfId="67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 applyProtection="1">
      <alignment vertical="center" wrapText="1"/>
    </xf>
    <xf numFmtId="0" fontId="7" fillId="2" borderId="3" xfId="68" applyFont="1" applyFill="1" applyBorder="1" applyAlignment="1">
      <alignment vertical="center" wrapText="1"/>
    </xf>
    <xf numFmtId="0" fontId="4" fillId="0" borderId="4" xfId="61" applyNumberFormat="1" applyFont="1" applyFill="1" applyBorder="1" applyAlignment="1" applyProtection="1">
      <alignment horizontal="center" vertical="center" wrapText="1"/>
    </xf>
    <xf numFmtId="0" fontId="7" fillId="2" borderId="1" xfId="68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2" borderId="2" xfId="68" applyFont="1" applyFill="1" applyBorder="1" applyAlignment="1">
      <alignment horizontal="left" vertical="center" wrapText="1"/>
    </xf>
    <xf numFmtId="9" fontId="7" fillId="2" borderId="2" xfId="68" applyNumberFormat="1" applyFont="1" applyFill="1" applyBorder="1" applyAlignment="1">
      <alignment horizontal="left" vertical="center" wrapText="1"/>
    </xf>
    <xf numFmtId="0" fontId="4" fillId="0" borderId="5" xfId="61" applyNumberFormat="1" applyFont="1" applyFill="1" applyBorder="1" applyAlignment="1" applyProtection="1">
      <alignment horizontal="center" vertical="center" wrapText="1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0" fontId="9" fillId="0" borderId="0" xfId="61"/>
    <xf numFmtId="0" fontId="10" fillId="0" borderId="0" xfId="62" applyNumberFormat="1" applyFont="1" applyFill="1" applyAlignment="1" applyProtection="1">
      <alignment vertical="center" wrapText="1"/>
    </xf>
    <xf numFmtId="0" fontId="11" fillId="0" borderId="0" xfId="61" applyNumberFormat="1" applyFont="1" applyFill="1" applyAlignment="1">
      <alignment horizontal="center" vertical="center" wrapText="1"/>
    </xf>
    <xf numFmtId="0" fontId="12" fillId="0" borderId="0" xfId="61" applyNumberFormat="1" applyFont="1" applyFill="1" applyBorder="1" applyAlignment="1" applyProtection="1">
      <alignment horizontal="right" vertical="center" wrapText="1"/>
    </xf>
    <xf numFmtId="0" fontId="13" fillId="0" borderId="1" xfId="61" applyNumberFormat="1" applyFont="1" applyFill="1" applyBorder="1" applyAlignment="1" applyProtection="1">
      <alignment horizontal="center" vertical="center" wrapText="1"/>
    </xf>
    <xf numFmtId="0" fontId="13" fillId="0" borderId="8" xfId="61" applyNumberFormat="1" applyFont="1" applyFill="1" applyBorder="1" applyAlignment="1" applyProtection="1">
      <alignment horizontal="center" vertical="center" wrapText="1"/>
    </xf>
    <xf numFmtId="0" fontId="13" fillId="0" borderId="9" xfId="61" applyNumberFormat="1" applyFont="1" applyFill="1" applyBorder="1" applyAlignment="1" applyProtection="1">
      <alignment horizontal="center" vertical="center" wrapText="1"/>
    </xf>
    <xf numFmtId="0" fontId="13" fillId="0" borderId="10" xfId="61" applyNumberFormat="1" applyFont="1" applyFill="1" applyBorder="1" applyAlignment="1" applyProtection="1">
      <alignment horizontal="center" vertical="center" wrapText="1"/>
    </xf>
    <xf numFmtId="0" fontId="13" fillId="0" borderId="11" xfId="61" applyNumberFormat="1" applyFont="1" applyFill="1" applyBorder="1" applyAlignment="1" applyProtection="1">
      <alignment horizontal="center" vertical="center" wrapText="1"/>
    </xf>
    <xf numFmtId="0" fontId="13" fillId="0" borderId="5" xfId="61" applyNumberFormat="1" applyFont="1" applyFill="1" applyBorder="1" applyAlignment="1" applyProtection="1">
      <alignment horizontal="center" vertical="center" wrapText="1"/>
    </xf>
    <xf numFmtId="0" fontId="13" fillId="0" borderId="6" xfId="61" applyNumberFormat="1" applyFont="1" applyFill="1" applyBorder="1" applyAlignment="1" applyProtection="1">
      <alignment horizontal="center" vertical="center" wrapText="1"/>
    </xf>
    <xf numFmtId="0" fontId="13" fillId="0" borderId="7" xfId="6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2" xfId="66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0" xfId="61" applyFont="1"/>
    <xf numFmtId="0" fontId="9" fillId="0" borderId="0" xfId="61" applyFont="1" applyAlignment="1">
      <alignment vertical="center"/>
    </xf>
    <xf numFmtId="0" fontId="9" fillId="0" borderId="0" xfId="61" applyFont="1" applyAlignment="1">
      <alignment horizontal="center" vertical="center"/>
    </xf>
    <xf numFmtId="0" fontId="9" fillId="0" borderId="0" xfId="61" applyAlignment="1">
      <alignment vertical="center"/>
    </xf>
    <xf numFmtId="0" fontId="9" fillId="0" borderId="0" xfId="61" applyAlignment="1">
      <alignment horizontal="center" vertical="center"/>
    </xf>
    <xf numFmtId="0" fontId="0" fillId="0" borderId="0" xfId="0" applyFill="1"/>
    <xf numFmtId="0" fontId="10" fillId="0" borderId="0" xfId="62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63" applyNumberFormat="1" applyFont="1" applyFill="1" applyBorder="1" applyAlignment="1" applyProtection="1">
      <alignment horizontal="center" vertical="center" wrapText="1"/>
    </xf>
    <xf numFmtId="0" fontId="13" fillId="0" borderId="1" xfId="62" applyFont="1" applyFill="1" applyBorder="1" applyAlignment="1">
      <alignment horizontal="left" vertical="center"/>
    </xf>
    <xf numFmtId="0" fontId="0" fillId="0" borderId="1" xfId="0" applyBorder="1"/>
    <xf numFmtId="0" fontId="13" fillId="0" borderId="1" xfId="62" applyFont="1" applyFill="1" applyBorder="1" applyAlignment="1">
      <alignment horizontal="left" vertical="center" indent="2"/>
    </xf>
    <xf numFmtId="0" fontId="7" fillId="0" borderId="0" xfId="63"/>
    <xf numFmtId="0" fontId="10" fillId="0" borderId="0" xfId="63" applyNumberFormat="1" applyFont="1" applyFill="1" applyAlignment="1" applyProtection="1">
      <alignment horizontal="left" vertical="center"/>
    </xf>
    <xf numFmtId="0" fontId="7" fillId="0" borderId="0" xfId="63" applyFill="1"/>
    <xf numFmtId="0" fontId="11" fillId="0" borderId="0" xfId="63" applyNumberFormat="1" applyFont="1" applyFill="1" applyAlignment="1" applyProtection="1">
      <alignment horizontal="center"/>
    </xf>
    <xf numFmtId="0" fontId="19" fillId="0" borderId="0" xfId="63" applyFont="1" applyFill="1" applyAlignment="1">
      <alignment horizontal="centerContinuous"/>
    </xf>
    <xf numFmtId="0" fontId="7" fillId="0" borderId="0" xfId="63" applyFill="1" applyAlignment="1">
      <alignment horizontal="centerContinuous"/>
    </xf>
    <xf numFmtId="0" fontId="7" fillId="0" borderId="0" xfId="63" applyAlignment="1">
      <alignment horizontal="centerContinuous"/>
    </xf>
    <xf numFmtId="0" fontId="19" fillId="0" borderId="0" xfId="63" applyNumberFormat="1" applyFont="1" applyFill="1" applyAlignment="1" applyProtection="1">
      <alignment horizontal="centerContinuous"/>
    </xf>
    <xf numFmtId="0" fontId="13" fillId="0" borderId="0" xfId="63" applyFont="1"/>
    <xf numFmtId="0" fontId="13" fillId="0" borderId="0" xfId="63" applyFont="1" applyFill="1"/>
    <xf numFmtId="0" fontId="13" fillId="0" borderId="0" xfId="63" applyFont="1" applyAlignment="1">
      <alignment horizontal="right"/>
    </xf>
    <xf numFmtId="0" fontId="18" fillId="0" borderId="4" xfId="63" applyNumberFormat="1" applyFont="1" applyFill="1" applyBorder="1" applyAlignment="1" applyProtection="1">
      <alignment horizontal="center" vertical="center" wrapText="1"/>
    </xf>
    <xf numFmtId="49" fontId="13" fillId="0" borderId="1" xfId="63" applyNumberFormat="1" applyFont="1" applyFill="1" applyBorder="1" applyAlignment="1" applyProtection="1"/>
    <xf numFmtId="176" fontId="13" fillId="0" borderId="1" xfId="63" applyNumberFormat="1" applyFont="1" applyFill="1" applyBorder="1" applyAlignment="1" applyProtection="1">
      <alignment horizontal="center" vertical="center"/>
    </xf>
    <xf numFmtId="4" fontId="13" fillId="0" borderId="12" xfId="63" applyNumberFormat="1" applyFont="1" applyFill="1" applyBorder="1" applyAlignment="1" applyProtection="1">
      <alignment horizontal="right" vertical="center" wrapText="1"/>
    </xf>
    <xf numFmtId="4" fontId="13" fillId="0" borderId="1" xfId="63" applyNumberFormat="1" applyFont="1" applyFill="1" applyBorder="1" applyAlignment="1" applyProtection="1">
      <alignment horizontal="right" vertical="center" wrapText="1"/>
    </xf>
    <xf numFmtId="4" fontId="13" fillId="0" borderId="11" xfId="63" applyNumberFormat="1" applyFont="1" applyFill="1" applyBorder="1" applyAlignment="1" applyProtection="1">
      <alignment horizontal="right" vertical="center" wrapText="1"/>
    </xf>
    <xf numFmtId="4" fontId="13" fillId="0" borderId="13" xfId="63" applyNumberFormat="1" applyFont="1" applyFill="1" applyBorder="1" applyAlignment="1" applyProtection="1">
      <alignment horizontal="right" vertical="center" wrapText="1"/>
    </xf>
    <xf numFmtId="49" fontId="12" fillId="0" borderId="13" xfId="0" applyNumberFormat="1" applyFont="1" applyFill="1" applyBorder="1" applyAlignment="1" applyProtection="1">
      <alignment vertical="center"/>
    </xf>
    <xf numFmtId="0" fontId="11" fillId="0" borderId="0" xfId="63" applyNumberFormat="1" applyFont="1" applyFill="1" applyAlignment="1" applyProtection="1">
      <alignment horizontal="centerContinuous"/>
    </xf>
    <xf numFmtId="0" fontId="10" fillId="0" borderId="0" xfId="63" applyNumberFormat="1" applyFont="1" applyFill="1" applyAlignment="1" applyProtection="1">
      <alignment horizontal="centerContinuous"/>
    </xf>
    <xf numFmtId="0" fontId="18" fillId="0" borderId="0" xfId="63" applyNumberFormat="1" applyFont="1" applyFill="1" applyAlignment="1" applyProtection="1">
      <alignment horizontal="centerContinuous"/>
    </xf>
    <xf numFmtId="0" fontId="18" fillId="0" borderId="1" xfId="63" applyNumberFormat="1" applyFont="1" applyFill="1" applyBorder="1" applyAlignment="1" applyProtection="1">
      <alignment horizontal="center" vertical="center"/>
    </xf>
    <xf numFmtId="0" fontId="18" fillId="0" borderId="7" xfId="63" applyNumberFormat="1" applyFont="1" applyFill="1" applyBorder="1" applyAlignment="1" applyProtection="1">
      <alignment horizontal="center" vertical="center" wrapText="1"/>
    </xf>
    <xf numFmtId="0" fontId="18" fillId="0" borderId="5" xfId="63" applyNumberFormat="1" applyFont="1" applyFill="1" applyBorder="1" applyAlignment="1" applyProtection="1">
      <alignment horizontal="center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4" xfId="63" applyFont="1" applyFill="1" applyBorder="1" applyAlignment="1">
      <alignment horizontal="center" vertical="center" wrapText="1"/>
    </xf>
    <xf numFmtId="0" fontId="18" fillId="0" borderId="9" xfId="63" applyNumberFormat="1" applyFont="1" applyFill="1" applyBorder="1" applyAlignment="1" applyProtection="1">
      <alignment horizontal="center" vertical="center" wrapText="1"/>
    </xf>
    <xf numFmtId="0" fontId="18" fillId="0" borderId="6" xfId="63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vertical="center"/>
    </xf>
    <xf numFmtId="4" fontId="13" fillId="0" borderId="14" xfId="63" applyNumberFormat="1" applyFont="1" applyFill="1" applyBorder="1" applyAlignment="1" applyProtection="1">
      <alignment horizontal="right" vertical="center" wrapText="1"/>
    </xf>
    <xf numFmtId="4" fontId="13" fillId="0" borderId="7" xfId="63" applyNumberFormat="1" applyFont="1" applyFill="1" applyBorder="1" applyAlignment="1" applyProtection="1">
      <alignment horizontal="right" vertical="center" wrapText="1"/>
    </xf>
    <xf numFmtId="4" fontId="13" fillId="0" borderId="6" xfId="63" applyNumberFormat="1" applyFont="1" applyFill="1" applyBorder="1" applyAlignment="1" applyProtection="1">
      <alignment horizontal="right" vertical="center" wrapText="1"/>
    </xf>
    <xf numFmtId="4" fontId="13" fillId="0" borderId="1" xfId="63" applyNumberFormat="1" applyFont="1" applyFill="1" applyBorder="1" applyAlignment="1" applyProtection="1">
      <alignment horizontal="right" vertical="center"/>
    </xf>
    <xf numFmtId="4" fontId="13" fillId="0" borderId="13" xfId="63" applyNumberFormat="1" applyFont="1" applyFill="1" applyBorder="1" applyAlignment="1" applyProtection="1">
      <alignment horizontal="right" vertical="center"/>
    </xf>
    <xf numFmtId="177" fontId="20" fillId="3" borderId="15" xfId="64" applyNumberFormat="1" applyFont="1" applyFill="1" applyBorder="1" applyAlignment="1">
      <alignment horizontal="right" vertical="center" wrapText="1"/>
    </xf>
    <xf numFmtId="0" fontId="21" fillId="0" borderId="16" xfId="63" applyFont="1" applyFill="1" applyBorder="1" applyAlignment="1">
      <alignment horizontal="right"/>
    </xf>
    <xf numFmtId="0" fontId="19" fillId="0" borderId="16" xfId="63" applyNumberFormat="1" applyFont="1" applyFill="1" applyBorder="1" applyAlignment="1" applyProtection="1">
      <alignment horizontal="centerContinuous"/>
    </xf>
    <xf numFmtId="0" fontId="10" fillId="0" borderId="16" xfId="63" applyNumberFormat="1" applyFont="1" applyFill="1" applyBorder="1" applyAlignment="1" applyProtection="1">
      <alignment horizontal="centerContinuous"/>
    </xf>
    <xf numFmtId="0" fontId="13" fillId="0" borderId="11" xfId="63" applyNumberFormat="1" applyFont="1" applyFill="1" applyBorder="1" applyAlignment="1" applyProtection="1">
      <alignment horizontal="right"/>
    </xf>
    <xf numFmtId="0" fontId="18" fillId="0" borderId="13" xfId="63" applyNumberFormat="1" applyFont="1" applyFill="1" applyBorder="1" applyAlignment="1" applyProtection="1">
      <alignment horizontal="center" vertical="center" wrapText="1"/>
    </xf>
    <xf numFmtId="0" fontId="18" fillId="0" borderId="17" xfId="63" applyNumberFormat="1" applyFont="1" applyFill="1" applyBorder="1" applyAlignment="1" applyProtection="1">
      <alignment horizontal="center" vertical="center" wrapText="1"/>
    </xf>
    <xf numFmtId="0" fontId="18" fillId="0" borderId="8" xfId="63" applyNumberFormat="1" applyFont="1" applyFill="1" applyBorder="1" applyAlignment="1" applyProtection="1">
      <alignment horizontal="center" vertical="center" wrapText="1"/>
    </xf>
    <xf numFmtId="4" fontId="13" fillId="0" borderId="5" xfId="63" applyNumberFormat="1" applyFont="1" applyFill="1" applyBorder="1" applyAlignment="1" applyProtection="1">
      <alignment horizontal="right" vertical="center" wrapText="1"/>
    </xf>
    <xf numFmtId="0" fontId="4" fillId="0" borderId="0" xfId="63" applyFont="1" applyFill="1" applyAlignment="1">
      <alignment horizontal="right" vertical="center"/>
    </xf>
    <xf numFmtId="0" fontId="4" fillId="0" borderId="0" xfId="63" applyFont="1" applyFill="1" applyAlignment="1">
      <alignment vertical="center"/>
    </xf>
    <xf numFmtId="0" fontId="21" fillId="0" borderId="0" xfId="63" applyFont="1" applyAlignment="1">
      <alignment horizontal="right"/>
    </xf>
    <xf numFmtId="0" fontId="11" fillId="0" borderId="0" xfId="63" applyFont="1" applyFill="1" applyAlignment="1">
      <alignment horizontal="centerContinuous" vertical="center"/>
    </xf>
    <xf numFmtId="0" fontId="22" fillId="0" borderId="0" xfId="63" applyFont="1" applyFill="1" applyAlignment="1">
      <alignment horizontal="centerContinuous" vertical="center"/>
    </xf>
    <xf numFmtId="0" fontId="4" fillId="0" borderId="0" xfId="63" applyFont="1" applyFill="1" applyAlignment="1">
      <alignment horizontal="centerContinuous" vertical="center"/>
    </xf>
    <xf numFmtId="0" fontId="13" fillId="0" borderId="0" xfId="63" applyFont="1" applyFill="1" applyAlignment="1">
      <alignment horizontal="center" vertical="center"/>
    </xf>
    <xf numFmtId="0" fontId="13" fillId="0" borderId="0" xfId="63" applyFont="1" applyFill="1" applyAlignment="1">
      <alignment vertical="center"/>
    </xf>
    <xf numFmtId="0" fontId="18" fillId="0" borderId="13" xfId="63" applyNumberFormat="1" applyFont="1" applyFill="1" applyBorder="1" applyAlignment="1" applyProtection="1">
      <alignment horizontal="center" vertical="center"/>
    </xf>
    <xf numFmtId="0" fontId="18" fillId="0" borderId="13" xfId="63" applyNumberFormat="1" applyFont="1" applyFill="1" applyBorder="1" applyAlignment="1" applyProtection="1">
      <alignment horizontal="centerContinuous" vertical="center" wrapText="1"/>
    </xf>
    <xf numFmtId="0" fontId="13" fillId="0" borderId="10" xfId="63" applyFont="1" applyFill="1" applyBorder="1" applyAlignment="1">
      <alignment vertical="center"/>
    </xf>
    <xf numFmtId="0" fontId="0" fillId="0" borderId="1" xfId="0" applyFont="1" applyBorder="1"/>
    <xf numFmtId="4" fontId="13" fillId="0" borderId="1" xfId="62" applyNumberFormat="1" applyFont="1" applyBorder="1" applyAlignment="1">
      <alignment horizontal="right" vertical="center" wrapText="1"/>
    </xf>
    <xf numFmtId="0" fontId="13" fillId="0" borderId="5" xfId="63" applyFont="1" applyBorder="1" applyAlignment="1">
      <alignment vertical="center"/>
    </xf>
    <xf numFmtId="0" fontId="13" fillId="0" borderId="5" xfId="63" applyFont="1" applyBorder="1" applyAlignment="1">
      <alignment horizontal="left" vertical="center"/>
    </xf>
    <xf numFmtId="0" fontId="13" fillId="0" borderId="5" xfId="63" applyFont="1" applyFill="1" applyBorder="1" applyAlignment="1">
      <alignment vertical="center"/>
    </xf>
    <xf numFmtId="4" fontId="13" fillId="0" borderId="4" xfId="63" applyNumberFormat="1" applyFont="1" applyFill="1" applyBorder="1" applyAlignment="1" applyProtection="1">
      <alignment horizontal="right" vertical="center" wrapText="1"/>
    </xf>
    <xf numFmtId="0" fontId="13" fillId="0" borderId="7" xfId="63" applyFont="1" applyFill="1" applyBorder="1" applyAlignment="1">
      <alignment vertical="center" wrapText="1"/>
    </xf>
    <xf numFmtId="4" fontId="13" fillId="0" borderId="7" xfId="63" applyNumberFormat="1" applyFont="1" applyBorder="1" applyAlignment="1">
      <alignment vertical="center" wrapText="1"/>
    </xf>
    <xf numFmtId="4" fontId="13" fillId="0" borderId="1" xfId="63" applyNumberFormat="1" applyFont="1" applyFill="1" applyBorder="1" applyAlignment="1">
      <alignment horizontal="right" vertical="center" wrapText="1"/>
    </xf>
    <xf numFmtId="0" fontId="13" fillId="0" borderId="7" xfId="63" applyFont="1" applyBorder="1" applyAlignment="1">
      <alignment vertical="center" wrapText="1"/>
    </xf>
    <xf numFmtId="0" fontId="13" fillId="0" borderId="1" xfId="63" applyFont="1" applyFill="1" applyBorder="1" applyAlignment="1">
      <alignment vertical="center"/>
    </xf>
    <xf numFmtId="0" fontId="13" fillId="0" borderId="1" xfId="63" applyFont="1" applyBorder="1"/>
    <xf numFmtId="0" fontId="13" fillId="0" borderId="1" xfId="63" applyFont="1" applyFill="1" applyBorder="1" applyAlignment="1">
      <alignment vertical="center" wrapText="1"/>
    </xf>
    <xf numFmtId="4" fontId="13" fillId="0" borderId="1" xfId="63" applyNumberFormat="1" applyFont="1" applyBorder="1" applyAlignment="1">
      <alignment vertical="center" wrapText="1"/>
    </xf>
    <xf numFmtId="0" fontId="13" fillId="0" borderId="1" xfId="63" applyNumberFormat="1" applyFont="1" applyFill="1" applyBorder="1" applyAlignment="1" applyProtection="1">
      <alignment horizontal="center" vertical="center"/>
    </xf>
    <xf numFmtId="4" fontId="13" fillId="0" borderId="4" xfId="63" applyNumberFormat="1" applyFont="1" applyFill="1" applyBorder="1" applyAlignment="1">
      <alignment horizontal="right" vertical="center" wrapText="1"/>
    </xf>
    <xf numFmtId="0" fontId="13" fillId="0" borderId="1" xfId="63" applyNumberFormat="1" applyFont="1" applyFill="1" applyBorder="1" applyAlignment="1" applyProtection="1">
      <alignment horizontal="center" vertical="center" wrapText="1"/>
    </xf>
    <xf numFmtId="0" fontId="13" fillId="0" borderId="1" xfId="63" applyFont="1" applyFill="1" applyBorder="1" applyAlignment="1">
      <alignment horizontal="center" vertical="center"/>
    </xf>
    <xf numFmtId="4" fontId="13" fillId="0" borderId="13" xfId="63" applyNumberFormat="1" applyFont="1" applyFill="1" applyBorder="1" applyAlignment="1">
      <alignment horizontal="right" vertical="center" wrapText="1"/>
    </xf>
    <xf numFmtId="0" fontId="4" fillId="0" borderId="0" xfId="63" applyFont="1" applyFill="1"/>
    <xf numFmtId="0" fontId="11" fillId="0" borderId="0" xfId="63" applyFont="1" applyFill="1" applyAlignment="1">
      <alignment horizontal="centerContinuous"/>
    </xf>
    <xf numFmtId="0" fontId="23" fillId="0" borderId="0" xfId="63" applyFont="1" applyAlignment="1">
      <alignment horizontal="centerContinuous"/>
    </xf>
    <xf numFmtId="0" fontId="18" fillId="0" borderId="0" xfId="63" applyFont="1" applyFill="1" applyAlignment="1">
      <alignment horizontal="centerContinuous"/>
    </xf>
    <xf numFmtId="0" fontId="18" fillId="0" borderId="0" xfId="63" applyFont="1" applyAlignment="1">
      <alignment horizontal="centerContinuous"/>
    </xf>
    <xf numFmtId="0" fontId="18" fillId="0" borderId="0" xfId="63" applyFont="1" applyAlignment="1">
      <alignment horizontal="right"/>
    </xf>
    <xf numFmtId="0" fontId="18" fillId="0" borderId="5" xfId="63" applyNumberFormat="1" applyFont="1" applyFill="1" applyBorder="1" applyAlignment="1" applyProtection="1">
      <alignment horizontal="center" vertical="center"/>
    </xf>
    <xf numFmtId="0" fontId="18" fillId="0" borderId="4" xfId="63" applyNumberFormat="1" applyFont="1" applyFill="1" applyBorder="1" applyAlignment="1" applyProtection="1">
      <alignment horizontal="center" vertical="center"/>
    </xf>
    <xf numFmtId="0" fontId="18" fillId="0" borderId="14" xfId="63" applyNumberFormat="1" applyFont="1" applyFill="1" applyBorder="1" applyAlignment="1" applyProtection="1">
      <alignment horizontal="center" vertical="center"/>
    </xf>
    <xf numFmtId="0" fontId="12" fillId="0" borderId="0" xfId="63" applyFont="1" applyFill="1"/>
    <xf numFmtId="0" fontId="10" fillId="0" borderId="0" xfId="63" applyFont="1" applyAlignment="1">
      <alignment vertical="center"/>
    </xf>
    <xf numFmtId="0" fontId="23" fillId="0" borderId="0" xfId="63" applyFont="1" applyFill="1" applyAlignment="1">
      <alignment horizontal="centerContinuous"/>
    </xf>
    <xf numFmtId="0" fontId="4" fillId="0" borderId="0" xfId="63" applyFont="1"/>
    <xf numFmtId="0" fontId="18" fillId="0" borderId="10" xfId="63" applyNumberFormat="1" applyFont="1" applyFill="1" applyBorder="1" applyAlignment="1" applyProtection="1">
      <alignment horizontal="center" vertical="center" wrapText="1"/>
    </xf>
    <xf numFmtId="0" fontId="18" fillId="0" borderId="11" xfId="63" applyNumberFormat="1" applyFont="1" applyFill="1" applyBorder="1" applyAlignment="1" applyProtection="1">
      <alignment horizontal="center" vertical="center"/>
    </xf>
    <xf numFmtId="0" fontId="18" fillId="0" borderId="14" xfId="63" applyNumberFormat="1" applyFont="1" applyFill="1" applyBorder="1" applyAlignment="1" applyProtection="1">
      <alignment horizontal="center" vertical="center" wrapText="1"/>
    </xf>
    <xf numFmtId="4" fontId="13" fillId="0" borderId="1" xfId="63" applyNumberFormat="1" applyFont="1" applyFill="1" applyBorder="1" applyAlignment="1" applyProtection="1"/>
    <xf numFmtId="4" fontId="13" fillId="0" borderId="5" xfId="63" applyNumberFormat="1" applyFont="1" applyFill="1" applyBorder="1" applyAlignment="1" applyProtection="1"/>
    <xf numFmtId="0" fontId="21" fillId="0" borderId="0" xfId="63" applyFont="1" applyAlignment="1">
      <alignment horizontal="center" vertical="center"/>
    </xf>
    <xf numFmtId="0" fontId="21" fillId="0" borderId="0" xfId="63" applyFont="1" applyAlignment="1">
      <alignment horizontal="right" vertical="center"/>
    </xf>
    <xf numFmtId="49" fontId="11" fillId="0" borderId="0" xfId="63" applyNumberFormat="1" applyFont="1" applyFill="1" applyAlignment="1" applyProtection="1">
      <alignment horizontal="centerContinuous"/>
    </xf>
    <xf numFmtId="0" fontId="23" fillId="0" borderId="0" xfId="63" applyNumberFormat="1" applyFont="1" applyFill="1" applyAlignment="1" applyProtection="1">
      <alignment horizontal="centerContinuous"/>
    </xf>
    <xf numFmtId="0" fontId="13" fillId="0" borderId="0" xfId="63" applyFont="1" applyAlignment="1">
      <alignment horizontal="right" vertical="center"/>
    </xf>
    <xf numFmtId="49" fontId="13" fillId="0" borderId="1" xfId="63" applyNumberFormat="1" applyFont="1" applyFill="1" applyBorder="1" applyAlignment="1" applyProtection="1">
      <alignment vertical="center"/>
    </xf>
    <xf numFmtId="176" fontId="13" fillId="0" borderId="1" xfId="63" applyNumberFormat="1" applyFont="1" applyFill="1" applyBorder="1" applyAlignment="1" applyProtection="1">
      <alignment vertical="center"/>
    </xf>
    <xf numFmtId="0" fontId="13" fillId="0" borderId="1" xfId="63" applyFont="1" applyBorder="1" applyAlignment="1">
      <alignment vertical="center"/>
    </xf>
    <xf numFmtId="0" fontId="13" fillId="0" borderId="0" xfId="63" applyNumberFormat="1" applyFont="1" applyFill="1" applyAlignment="1" applyProtection="1">
      <alignment horizontal="right"/>
    </xf>
    <xf numFmtId="4" fontId="13" fillId="0" borderId="11" xfId="63" applyNumberFormat="1" applyFont="1" applyFill="1" applyBorder="1" applyAlignment="1" applyProtection="1">
      <alignment horizontal="right" vertical="center"/>
    </xf>
    <xf numFmtId="0" fontId="24" fillId="0" borderId="4" xfId="0" applyFont="1" applyBorder="1"/>
    <xf numFmtId="178" fontId="7" fillId="0" borderId="0" xfId="63" applyNumberFormat="1"/>
    <xf numFmtId="0" fontId="4" fillId="0" borderId="0" xfId="62" applyFont="1"/>
    <xf numFmtId="0" fontId="7" fillId="0" borderId="0" xfId="62" applyAlignment="1">
      <alignment wrapText="1"/>
    </xf>
    <xf numFmtId="0" fontId="7" fillId="0" borderId="0" xfId="62"/>
    <xf numFmtId="0" fontId="4" fillId="0" borderId="0" xfId="62" applyFont="1" applyAlignment="1">
      <alignment wrapText="1"/>
    </xf>
    <xf numFmtId="0" fontId="11" fillId="0" borderId="0" xfId="62" applyNumberFormat="1" applyFont="1" applyFill="1" applyAlignment="1" applyProtection="1">
      <alignment horizontal="centerContinuous"/>
    </xf>
    <xf numFmtId="0" fontId="4" fillId="0" borderId="0" xfId="62" applyFont="1" applyAlignment="1">
      <alignment horizontal="centerContinuous"/>
    </xf>
    <xf numFmtId="0" fontId="4" fillId="0" borderId="0" xfId="62" applyFont="1" applyFill="1" applyAlignment="1">
      <alignment wrapText="1"/>
    </xf>
    <xf numFmtId="0" fontId="13" fillId="0" borderId="0" xfId="62" applyFont="1" applyFill="1" applyAlignment="1">
      <alignment wrapText="1"/>
    </xf>
    <xf numFmtId="0" fontId="13" fillId="0" borderId="0" xfId="62" applyFont="1" applyAlignment="1">
      <alignment wrapText="1"/>
    </xf>
    <xf numFmtId="0" fontId="13" fillId="0" borderId="0" xfId="62" applyNumberFormat="1" applyFont="1" applyFill="1" applyAlignment="1" applyProtection="1">
      <alignment horizontal="right"/>
    </xf>
    <xf numFmtId="0" fontId="18" fillId="0" borderId="1" xfId="62" applyNumberFormat="1" applyFont="1" applyFill="1" applyBorder="1" applyAlignment="1" applyProtection="1">
      <alignment horizontal="center" vertical="center" wrapText="1"/>
    </xf>
    <xf numFmtId="0" fontId="18" fillId="0" borderId="13" xfId="62" applyNumberFormat="1" applyFont="1" applyFill="1" applyBorder="1" applyAlignment="1" applyProtection="1">
      <alignment horizontal="center" vertical="center" wrapText="1"/>
    </xf>
    <xf numFmtId="0" fontId="13" fillId="0" borderId="13" xfId="62" applyFont="1" applyBorder="1" applyAlignment="1">
      <alignment horizontal="center" vertical="center"/>
    </xf>
    <xf numFmtId="4" fontId="13" fillId="0" borderId="14" xfId="62" applyNumberFormat="1" applyFont="1" applyFill="1" applyBorder="1" applyAlignment="1">
      <alignment horizontal="right" vertical="center" wrapText="1"/>
    </xf>
    <xf numFmtId="4" fontId="13" fillId="0" borderId="13" xfId="62" applyNumberFormat="1" applyFont="1" applyBorder="1" applyAlignment="1">
      <alignment horizontal="left" vertical="center"/>
    </xf>
    <xf numFmtId="4" fontId="13" fillId="0" borderId="13" xfId="62" applyNumberFormat="1" applyFont="1" applyBorder="1" applyAlignment="1">
      <alignment horizontal="right" vertical="center"/>
    </xf>
    <xf numFmtId="0" fontId="13" fillId="0" borderId="5" xfId="62" applyFont="1" applyFill="1" applyBorder="1" applyAlignment="1">
      <alignment horizontal="left" vertical="center"/>
    </xf>
    <xf numFmtId="4" fontId="13" fillId="0" borderId="4" xfId="62" applyNumberFormat="1" applyFont="1" applyFill="1" applyBorder="1" applyAlignment="1" applyProtection="1">
      <alignment horizontal="right" vertical="center" wrapText="1"/>
    </xf>
    <xf numFmtId="4" fontId="13" fillId="0" borderId="1" xfId="62" applyNumberFormat="1" applyFont="1" applyFill="1" applyBorder="1" applyAlignment="1" applyProtection="1">
      <alignment horizontal="right" vertical="center" wrapText="1"/>
    </xf>
    <xf numFmtId="0" fontId="13" fillId="0" borderId="5" xfId="62" applyFont="1" applyBorder="1" applyAlignment="1">
      <alignment horizontal="left" vertical="center"/>
    </xf>
    <xf numFmtId="4" fontId="13" fillId="0" borderId="13" xfId="62" applyNumberFormat="1" applyFont="1" applyFill="1" applyBorder="1" applyAlignment="1" applyProtection="1">
      <alignment horizontal="right" vertical="center" wrapText="1"/>
    </xf>
    <xf numFmtId="0" fontId="13" fillId="0" borderId="1" xfId="62" applyFont="1" applyBorder="1" applyAlignment="1">
      <alignment horizontal="center" vertical="center"/>
    </xf>
    <xf numFmtId="4" fontId="13" fillId="0" borderId="7" xfId="62" applyNumberFormat="1" applyFont="1" applyFill="1" applyBorder="1" applyAlignment="1">
      <alignment horizontal="left" vertical="center" wrapText="1"/>
    </xf>
    <xf numFmtId="4" fontId="13" fillId="0" borderId="1" xfId="62" applyNumberFormat="1" applyFont="1" applyBorder="1" applyAlignment="1">
      <alignment horizontal="center" vertical="center"/>
    </xf>
    <xf numFmtId="4" fontId="13" fillId="0" borderId="1" xfId="62" applyNumberFormat="1" applyFont="1" applyFill="1" applyBorder="1" applyAlignment="1">
      <alignment horizontal="left" vertical="center" wrapText="1"/>
    </xf>
    <xf numFmtId="4" fontId="13" fillId="0" borderId="1" xfId="62" applyNumberFormat="1" applyFont="1" applyFill="1" applyBorder="1" applyAlignment="1">
      <alignment horizontal="right" vertical="center" wrapText="1"/>
    </xf>
    <xf numFmtId="4" fontId="13" fillId="0" borderId="1" xfId="62" applyNumberFormat="1" applyFont="1" applyFill="1" applyBorder="1" applyAlignment="1" applyProtection="1">
      <alignment horizontal="right" vertical="center"/>
    </xf>
    <xf numFmtId="4" fontId="13" fillId="0" borderId="1" xfId="62" applyNumberFormat="1" applyFont="1" applyBorder="1" applyAlignment="1">
      <alignment horizontal="right" vertical="center"/>
    </xf>
    <xf numFmtId="4" fontId="13" fillId="0" borderId="1" xfId="62" applyNumberFormat="1" applyFont="1" applyFill="1" applyBorder="1" applyAlignment="1">
      <alignment horizontal="right" vertical="center"/>
    </xf>
    <xf numFmtId="4" fontId="13" fillId="0" borderId="1" xfId="62" applyNumberFormat="1" applyFont="1" applyFill="1" applyBorder="1" applyAlignment="1">
      <alignment horizontal="center" vertical="center"/>
    </xf>
    <xf numFmtId="0" fontId="7" fillId="0" borderId="17" xfId="62" applyBorder="1" applyAlignment="1">
      <alignment wrapText="1"/>
    </xf>
    <xf numFmtId="0" fontId="4" fillId="0" borderId="0" xfId="6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4" borderId="1" xfId="0" applyFont="1" applyFill="1" applyBorder="1" applyAlignment="1">
      <alignment horizontal="center"/>
    </xf>
    <xf numFmtId="0" fontId="27" fillId="4" borderId="1" xfId="0" applyFont="1" applyFill="1" applyBorder="1"/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_7 部门收入总表_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差_10  部门整体绩效目标表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差_2 一般公共预算支出-无上年数_1" xfId="34"/>
    <cellStyle name="差_5 政府性基金预算支出表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差_1 财政拨款收支总表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差_1 财政拨款收支总表_1" xfId="52"/>
    <cellStyle name="40% - 强调文字颜色 6" xfId="53" builtinId="51"/>
    <cellStyle name="60% - 强调文字颜色 6" xfId="54" builtinId="52"/>
    <cellStyle name="差_11 重点专项绩效目标表" xfId="55"/>
    <cellStyle name="差_12 一般性项目绩效目标表" xfId="56"/>
    <cellStyle name="差_2 一般公共预算支出-无上年数" xfId="57"/>
    <cellStyle name="差_3 一般公共预算财政基本支出" xfId="58"/>
    <cellStyle name="差_7 部门收入总表" xfId="59"/>
    <cellStyle name="差_8 部门支出总表" xfId="60"/>
    <cellStyle name="常规 2" xfId="61"/>
    <cellStyle name="常规 3" xfId="62"/>
    <cellStyle name="常规 4" xfId="63"/>
    <cellStyle name="常规_7 部门收入总表" xfId="64"/>
    <cellStyle name="常规 5" xfId="65"/>
    <cellStyle name="常规_10  部门整体绩效目标表" xfId="66"/>
    <cellStyle name="常规_11 重点专项绩效目标表" xfId="67"/>
    <cellStyle name="常规_12 一般性项目绩效目标表" xfId="68"/>
    <cellStyle name="好_1 财政拨款收支总表" xfId="69"/>
    <cellStyle name="好_10  部门整体绩效目标表" xfId="70"/>
    <cellStyle name="好_11 重点专项绩效目标表" xfId="71"/>
    <cellStyle name="好_12 一般性项目绩效目标表" xfId="72"/>
    <cellStyle name="好_2 一般公共预算支出-无上年数" xfId="73"/>
    <cellStyle name="好_3 一般公共预算财政基本支出" xfId="74"/>
    <cellStyle name="好_7 部门收入总表" xfId="7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1" hidden="1" customWidth="1"/>
    <col min="2" max="2" width="15.375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75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2.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2.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2.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2.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2.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2.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2.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2.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2.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2.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2.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2.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2.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2.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2.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2.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2.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2.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2.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2.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2.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2.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2.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2.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2.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2.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2.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2.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2.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2.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2.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2.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2.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2.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2.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2.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2.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2.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2.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2.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2.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2.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2.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2.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2.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2.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2.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2.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2.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2.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2.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2.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2.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2.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2.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2.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2.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2.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2.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2.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2.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2.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2.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2.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2.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2.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2.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2.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2.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2.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2.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2.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2.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2.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2.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2.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2.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2.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2.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2.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2.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2.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2.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2.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2.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2.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2.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2.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2.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2.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2.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2.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2.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2.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2.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2.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2.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2.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2.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2.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2.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2.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2.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2.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2.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2.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2.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2.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2.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2.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2.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2.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2.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2.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2.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2.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2.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2.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2.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2.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2.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2.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2.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2.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2.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2.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2.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2.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2.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2.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2.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2.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2.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2.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2.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2.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2.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2.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2.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2.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2.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2.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2.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2.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2.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2.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2.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2.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2.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2.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2.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2.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2.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2.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2.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2.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2.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2.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2.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2.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2.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2.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2.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2.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2.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2.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2.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2.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2.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2.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2.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2.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2.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2.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2.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2.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2.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2.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2.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2.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2.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2.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2.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2.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2.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2.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2.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2.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2.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2.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2.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2.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2.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2.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2.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2.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2.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2.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2.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2.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2.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2.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2.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2.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2.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2.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2.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2.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2.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2.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2.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2.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2.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2.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2.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2.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2.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2.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2.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2.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2.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2.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2.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2.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2.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2.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2.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2.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2.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2.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2.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2.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2.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2.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2.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2.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2.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2.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2.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2.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2.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2.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2.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2.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2.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2.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2.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2.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2.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2.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2.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2.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2.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2.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2.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2" sqref="A2:K2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47" t="s">
        <v>492</v>
      </c>
      <c r="B1" s="48"/>
      <c r="C1" s="48"/>
      <c r="D1" s="48"/>
      <c r="E1" s="48"/>
      <c r="F1" s="48"/>
    </row>
    <row r="2" ht="40.5" customHeight="1" spans="1:11">
      <c r="A2" s="49" t="s">
        <v>493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75" customHeight="1" spans="1:11">
      <c r="A3" s="48"/>
      <c r="B3" s="48"/>
      <c r="C3" s="48"/>
      <c r="D3" s="48"/>
      <c r="E3" s="48"/>
      <c r="F3" s="48"/>
      <c r="K3" t="s">
        <v>313</v>
      </c>
    </row>
    <row r="4" ht="22.5" customHeight="1" spans="1:11">
      <c r="A4" s="50" t="s">
        <v>316</v>
      </c>
      <c r="B4" s="51" t="s">
        <v>318</v>
      </c>
      <c r="C4" s="51" t="s">
        <v>479</v>
      </c>
      <c r="D4" s="51" t="s">
        <v>469</v>
      </c>
      <c r="E4" s="51" t="s">
        <v>470</v>
      </c>
      <c r="F4" s="51" t="s">
        <v>471</v>
      </c>
      <c r="G4" s="51" t="s">
        <v>472</v>
      </c>
      <c r="H4" s="51"/>
      <c r="I4" s="51" t="s">
        <v>473</v>
      </c>
      <c r="J4" s="51" t="s">
        <v>474</v>
      </c>
      <c r="K4" s="51" t="s">
        <v>477</v>
      </c>
    </row>
    <row r="5" s="46" customFormat="1" ht="57" customHeight="1" spans="1:11">
      <c r="A5" s="50"/>
      <c r="B5" s="51"/>
      <c r="C5" s="51"/>
      <c r="D5" s="51"/>
      <c r="E5" s="51"/>
      <c r="F5" s="51"/>
      <c r="G5" s="51" t="s">
        <v>485</v>
      </c>
      <c r="H5" s="51" t="s">
        <v>494</v>
      </c>
      <c r="I5" s="51"/>
      <c r="J5" s="51"/>
      <c r="K5" s="51"/>
    </row>
    <row r="6" ht="30" customHeight="1" spans="1:11">
      <c r="A6" s="52" t="s">
        <v>318</v>
      </c>
      <c r="B6" s="53">
        <f>B7</f>
        <v>100000</v>
      </c>
      <c r="C6" s="53"/>
      <c r="D6" s="53">
        <f>D7</f>
        <v>100000</v>
      </c>
      <c r="E6" s="53"/>
      <c r="F6" s="53"/>
      <c r="G6" s="53"/>
      <c r="H6" s="53"/>
      <c r="I6" s="53"/>
      <c r="J6" s="53"/>
      <c r="K6" s="53"/>
    </row>
    <row r="7" ht="48" customHeight="1" spans="1:11">
      <c r="A7" s="54" t="s">
        <v>495</v>
      </c>
      <c r="B7" s="53">
        <f>D7</f>
        <v>100000</v>
      </c>
      <c r="C7" s="53">
        <v>0</v>
      </c>
      <c r="D7" s="53">
        <v>100000</v>
      </c>
      <c r="E7" s="53"/>
      <c r="F7" s="53"/>
      <c r="G7" s="53"/>
      <c r="H7" s="53"/>
      <c r="I7" s="53"/>
      <c r="J7" s="53"/>
      <c r="K7" s="53"/>
    </row>
    <row r="9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7" workbookViewId="0">
      <selection activeCell="H5" sqref="H5"/>
    </sheetView>
  </sheetViews>
  <sheetFormatPr defaultColWidth="1.125" defaultRowHeight="12.75" outlineLevelCol="5"/>
  <cols>
    <col min="1" max="1" width="19" style="26" customWidth="1"/>
    <col min="2" max="2" width="32.875" style="26" customWidth="1"/>
    <col min="3" max="6" width="19.5" style="26" customWidth="1"/>
    <col min="7" max="255" width="9" style="26" customWidth="1"/>
    <col min="256" max="16384" width="1.125" style="26"/>
  </cols>
  <sheetData>
    <row r="1" ht="21" customHeight="1" spans="1:1">
      <c r="A1" s="27" t="s">
        <v>496</v>
      </c>
    </row>
    <row r="2" ht="47.25" customHeight="1" spans="1:6">
      <c r="A2" s="28" t="s">
        <v>497</v>
      </c>
      <c r="B2" s="28"/>
      <c r="C2" s="28"/>
      <c r="D2" s="28"/>
      <c r="E2" s="28"/>
      <c r="F2" s="28"/>
    </row>
    <row r="3" ht="19.5" customHeight="1" spans="1:6">
      <c r="A3" s="4"/>
      <c r="B3" s="4"/>
      <c r="C3" s="4"/>
      <c r="D3" s="4"/>
      <c r="E3" s="4"/>
      <c r="F3" s="29" t="s">
        <v>313</v>
      </c>
    </row>
    <row r="4" ht="36" customHeight="1" spans="1:6">
      <c r="A4" s="30" t="s">
        <v>498</v>
      </c>
      <c r="B4" s="31" t="s">
        <v>499</v>
      </c>
      <c r="C4" s="32"/>
      <c r="D4" s="30" t="s">
        <v>500</v>
      </c>
      <c r="E4" s="30">
        <v>9823717</v>
      </c>
      <c r="F4" s="30"/>
    </row>
    <row r="5" ht="36" customHeight="1" spans="1:6">
      <c r="A5" s="30"/>
      <c r="B5" s="33"/>
      <c r="C5" s="34"/>
      <c r="D5" s="30" t="s">
        <v>501</v>
      </c>
      <c r="E5" s="30">
        <v>9823717</v>
      </c>
      <c r="F5" s="30"/>
    </row>
    <row r="6" ht="73.5" customHeight="1" spans="1:6">
      <c r="A6" s="30" t="s">
        <v>502</v>
      </c>
      <c r="B6" s="35" t="s">
        <v>503</v>
      </c>
      <c r="C6" s="36"/>
      <c r="D6" s="36"/>
      <c r="E6" s="36"/>
      <c r="F6" s="37"/>
    </row>
    <row r="7" ht="26.25" customHeight="1" spans="1:6">
      <c r="A7" s="38" t="s">
        <v>504</v>
      </c>
      <c r="B7" s="30" t="s">
        <v>505</v>
      </c>
      <c r="C7" s="30" t="s">
        <v>506</v>
      </c>
      <c r="D7" s="30" t="s">
        <v>507</v>
      </c>
      <c r="E7" s="30" t="s">
        <v>508</v>
      </c>
      <c r="F7" s="30" t="s">
        <v>509</v>
      </c>
    </row>
    <row r="8" ht="26.25" customHeight="1" spans="1:6">
      <c r="A8" s="38"/>
      <c r="B8" s="39" t="s">
        <v>510</v>
      </c>
      <c r="C8" s="39" t="s">
        <v>511</v>
      </c>
      <c r="D8" s="39" t="s">
        <v>512</v>
      </c>
      <c r="E8" s="39" t="s">
        <v>513</v>
      </c>
      <c r="F8" s="39" t="s">
        <v>514</v>
      </c>
    </row>
    <row r="9" ht="26.25" customHeight="1" spans="1:6">
      <c r="A9" s="38"/>
      <c r="B9" s="39" t="s">
        <v>515</v>
      </c>
      <c r="C9" s="39" t="s">
        <v>511</v>
      </c>
      <c r="D9" s="39" t="s">
        <v>516</v>
      </c>
      <c r="E9" s="39" t="s">
        <v>513</v>
      </c>
      <c r="F9" s="39" t="s">
        <v>511</v>
      </c>
    </row>
    <row r="10" ht="26.25" customHeight="1" spans="1:6">
      <c r="A10" s="38"/>
      <c r="B10" s="39" t="s">
        <v>517</v>
      </c>
      <c r="C10" s="39" t="s">
        <v>511</v>
      </c>
      <c r="D10" s="39" t="s">
        <v>518</v>
      </c>
      <c r="E10" s="39" t="s">
        <v>513</v>
      </c>
      <c r="F10" s="39" t="s">
        <v>519</v>
      </c>
    </row>
    <row r="11" ht="26.25" customHeight="1" spans="1:6">
      <c r="A11" s="38"/>
      <c r="B11" s="39" t="s">
        <v>520</v>
      </c>
      <c r="C11" s="39" t="s">
        <v>511</v>
      </c>
      <c r="D11" s="39" t="s">
        <v>518</v>
      </c>
      <c r="E11" s="39" t="s">
        <v>513</v>
      </c>
      <c r="F11" s="39" t="s">
        <v>521</v>
      </c>
    </row>
    <row r="12" ht="26.25" customHeight="1" spans="1:6">
      <c r="A12" s="38"/>
      <c r="B12" s="39" t="s">
        <v>522</v>
      </c>
      <c r="C12" s="39" t="s">
        <v>511</v>
      </c>
      <c r="D12" s="39" t="s">
        <v>516</v>
      </c>
      <c r="E12" s="39" t="s">
        <v>513</v>
      </c>
      <c r="F12" s="39" t="s">
        <v>523</v>
      </c>
    </row>
    <row r="13" ht="26.25" customHeight="1" spans="1:6">
      <c r="A13" s="38"/>
      <c r="B13" s="30"/>
      <c r="C13" s="40"/>
      <c r="D13" s="40"/>
      <c r="E13" s="40"/>
      <c r="F13" s="40"/>
    </row>
    <row r="14" ht="26.25" customHeight="1" spans="1:6">
      <c r="A14" s="38"/>
      <c r="B14" s="30"/>
      <c r="C14" s="40"/>
      <c r="D14" s="40"/>
      <c r="E14" s="40"/>
      <c r="F14" s="40"/>
    </row>
    <row r="15" ht="26.25" customHeight="1" spans="1:6">
      <c r="A15" s="38"/>
      <c r="B15" s="30"/>
      <c r="C15" s="40"/>
      <c r="D15" s="40"/>
      <c r="E15" s="40"/>
      <c r="F15" s="40"/>
    </row>
    <row r="16" ht="26.25" customHeight="1" spans="1:6">
      <c r="A16" s="38"/>
      <c r="B16" s="30"/>
      <c r="C16" s="40"/>
      <c r="D16" s="40"/>
      <c r="E16" s="40"/>
      <c r="F16" s="40"/>
    </row>
    <row r="17" spans="1:6">
      <c r="A17" s="41"/>
      <c r="B17" s="42"/>
      <c r="C17" s="43"/>
      <c r="D17" s="43"/>
      <c r="E17" s="43"/>
      <c r="F17" s="42"/>
    </row>
    <row r="18" spans="1:6">
      <c r="A18" s="41"/>
      <c r="B18" s="42"/>
      <c r="C18" s="43"/>
      <c r="D18" s="43"/>
      <c r="E18" s="43"/>
      <c r="F18" s="42"/>
    </row>
    <row r="19" spans="1:6">
      <c r="A19" s="41"/>
      <c r="B19" s="42"/>
      <c r="C19" s="43"/>
      <c r="D19" s="43"/>
      <c r="E19" s="43"/>
      <c r="F19" s="42"/>
    </row>
    <row r="20" spans="1:6">
      <c r="A20" s="41"/>
      <c r="B20" s="42"/>
      <c r="C20" s="43"/>
      <c r="D20" s="43"/>
      <c r="E20" s="43"/>
      <c r="F20" s="42"/>
    </row>
    <row r="21" spans="1:6">
      <c r="A21" s="41"/>
      <c r="B21" s="42"/>
      <c r="C21" s="43"/>
      <c r="D21" s="43"/>
      <c r="E21" s="43"/>
      <c r="F21" s="42"/>
    </row>
    <row r="22" spans="1:6">
      <c r="A22" s="41"/>
      <c r="B22" s="42"/>
      <c r="C22" s="43"/>
      <c r="D22" s="43"/>
      <c r="E22" s="43"/>
      <c r="F22" s="42"/>
    </row>
    <row r="23" spans="1:6">
      <c r="A23" s="41"/>
      <c r="B23" s="42"/>
      <c r="C23" s="43"/>
      <c r="D23" s="43"/>
      <c r="E23" s="43"/>
      <c r="F23" s="42"/>
    </row>
    <row r="24" spans="1:6">
      <c r="A24" s="41"/>
      <c r="B24" s="42"/>
      <c r="C24" s="43"/>
      <c r="D24" s="43"/>
      <c r="E24" s="43"/>
      <c r="F24" s="42"/>
    </row>
    <row r="25" spans="1:6">
      <c r="A25" s="41"/>
      <c r="B25" s="42"/>
      <c r="C25" s="43"/>
      <c r="D25" s="43"/>
      <c r="E25" s="43"/>
      <c r="F25" s="42"/>
    </row>
    <row r="26" spans="1:6">
      <c r="A26" s="41"/>
      <c r="B26" s="42"/>
      <c r="C26" s="43"/>
      <c r="D26" s="43"/>
      <c r="E26" s="43"/>
      <c r="F26" s="42"/>
    </row>
    <row r="27" spans="1:6">
      <c r="A27" s="41"/>
      <c r="B27" s="42"/>
      <c r="C27" s="43"/>
      <c r="D27" s="43"/>
      <c r="E27" s="43"/>
      <c r="F27" s="42"/>
    </row>
    <row r="28" spans="1:6">
      <c r="A28" s="41"/>
      <c r="B28" s="42"/>
      <c r="C28" s="43"/>
      <c r="D28" s="43"/>
      <c r="E28" s="43"/>
      <c r="F28" s="42"/>
    </row>
    <row r="29" spans="1:6">
      <c r="A29" s="41"/>
      <c r="B29" s="42"/>
      <c r="C29" s="43"/>
      <c r="D29" s="43"/>
      <c r="E29" s="43"/>
      <c r="F29" s="42"/>
    </row>
    <row r="30" spans="1:6">
      <c r="A30" s="41"/>
      <c r="B30" s="42"/>
      <c r="C30" s="43"/>
      <c r="D30" s="43"/>
      <c r="E30" s="43"/>
      <c r="F30" s="42"/>
    </row>
    <row r="31" spans="1:6">
      <c r="A31" s="41"/>
      <c r="B31" s="42"/>
      <c r="C31" s="43"/>
      <c r="D31" s="43"/>
      <c r="E31" s="43"/>
      <c r="F31" s="42"/>
    </row>
    <row r="32" spans="1:6">
      <c r="A32" s="41"/>
      <c r="B32" s="42"/>
      <c r="C32" s="43"/>
      <c r="D32" s="43"/>
      <c r="E32" s="43"/>
      <c r="F32" s="42"/>
    </row>
    <row r="33" spans="1:6">
      <c r="A33" s="41"/>
      <c r="B33" s="42"/>
      <c r="C33" s="43"/>
      <c r="D33" s="43"/>
      <c r="E33" s="43"/>
      <c r="F33" s="42"/>
    </row>
    <row r="34" spans="1:6">
      <c r="A34" s="41"/>
      <c r="B34" s="42"/>
      <c r="C34" s="43"/>
      <c r="D34" s="43"/>
      <c r="E34" s="43"/>
      <c r="F34" s="42"/>
    </row>
    <row r="35" spans="1:6">
      <c r="A35" s="41"/>
      <c r="B35" s="42"/>
      <c r="C35" s="43"/>
      <c r="D35" s="43"/>
      <c r="E35" s="43"/>
      <c r="F35" s="42"/>
    </row>
    <row r="36" spans="2:6">
      <c r="B36" s="44"/>
      <c r="C36" s="45"/>
      <c r="D36" s="45"/>
      <c r="E36" s="45"/>
      <c r="F36" s="44"/>
    </row>
    <row r="37" spans="2:6">
      <c r="B37" s="44"/>
      <c r="C37" s="45"/>
      <c r="D37" s="45"/>
      <c r="E37" s="45"/>
      <c r="F37" s="44"/>
    </row>
    <row r="38" spans="2:6">
      <c r="B38" s="44"/>
      <c r="C38" s="44"/>
      <c r="D38" s="44"/>
      <c r="E38" s="44"/>
      <c r="F38" s="44"/>
    </row>
    <row r="39" spans="2:6">
      <c r="B39" s="44"/>
      <c r="C39" s="44"/>
      <c r="D39" s="44"/>
      <c r="E39" s="44"/>
      <c r="F39" s="44"/>
    </row>
    <row r="40" spans="2:6">
      <c r="B40" s="44"/>
      <c r="C40" s="44"/>
      <c r="D40" s="44"/>
      <c r="E40" s="44"/>
      <c r="F40" s="44"/>
    </row>
    <row r="41" spans="2:6">
      <c r="B41" s="44"/>
      <c r="C41" s="44"/>
      <c r="D41" s="44"/>
      <c r="E41" s="44"/>
      <c r="F41" s="44"/>
    </row>
    <row r="42" spans="2:6">
      <c r="B42" s="44"/>
      <c r="C42" s="44"/>
      <c r="D42" s="44"/>
      <c r="E42" s="44"/>
      <c r="F42" s="44"/>
    </row>
    <row r="43" spans="2:6">
      <c r="B43" s="44"/>
      <c r="C43" s="44"/>
      <c r="D43" s="44"/>
      <c r="E43" s="44"/>
      <c r="F43" s="44"/>
    </row>
    <row r="44" spans="2:6">
      <c r="B44" s="44"/>
      <c r="C44" s="44"/>
      <c r="D44" s="44"/>
      <c r="E44" s="44"/>
      <c r="F44" s="44"/>
    </row>
    <row r="45" spans="2:6">
      <c r="B45" s="44"/>
      <c r="C45" s="44"/>
      <c r="D45" s="44"/>
      <c r="E45" s="44"/>
      <c r="F45" s="44"/>
    </row>
    <row r="46" spans="2:6">
      <c r="B46" s="44"/>
      <c r="C46" s="44"/>
      <c r="D46" s="44"/>
      <c r="E46" s="44"/>
      <c r="F46" s="44"/>
    </row>
    <row r="47" spans="2:6">
      <c r="B47" s="44"/>
      <c r="C47" s="44"/>
      <c r="D47" s="44"/>
      <c r="E47" s="44"/>
      <c r="F47" s="44"/>
    </row>
    <row r="48" spans="2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  <row r="54" spans="2:6">
      <c r="B54" s="44"/>
      <c r="C54" s="44"/>
      <c r="D54" s="44"/>
      <c r="E54" s="44"/>
      <c r="F54" s="44"/>
    </row>
    <row r="55" spans="2:6">
      <c r="B55" s="44"/>
      <c r="C55" s="44"/>
      <c r="D55" s="44"/>
      <c r="E55" s="44"/>
      <c r="F55" s="44"/>
    </row>
    <row r="56" spans="2:6">
      <c r="B56" s="44"/>
      <c r="C56" s="44"/>
      <c r="D56" s="44"/>
      <c r="E56" s="44"/>
      <c r="F56" s="4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B4" sqref="B4:D4"/>
    </sheetView>
  </sheetViews>
  <sheetFormatPr defaultColWidth="9" defaultRowHeight="13.5" outlineLevelCol="6"/>
  <cols>
    <col min="1" max="1" width="13.375" style="2" customWidth="1"/>
    <col min="2" max="2" width="22.75" style="2" customWidth="1"/>
    <col min="3" max="7" width="13" style="2" customWidth="1"/>
    <col min="8" max="16384" width="9" style="2"/>
  </cols>
  <sheetData>
    <row r="1" ht="24.75" customHeight="1" spans="1:1">
      <c r="A1" s="3" t="s">
        <v>524</v>
      </c>
    </row>
    <row r="2" ht="40.5" customHeight="1" spans="1:7">
      <c r="A2" s="4" t="s">
        <v>525</v>
      </c>
      <c r="B2" s="4"/>
      <c r="C2" s="4"/>
      <c r="D2" s="4"/>
      <c r="E2" s="4"/>
      <c r="F2" s="4"/>
      <c r="G2" s="4"/>
    </row>
    <row r="3" ht="22.5" spans="1:7">
      <c r="A3" s="5"/>
      <c r="B3" s="4"/>
      <c r="C3" s="4"/>
      <c r="D3" s="4"/>
      <c r="E3" s="4"/>
      <c r="G3" s="6" t="s">
        <v>313</v>
      </c>
    </row>
    <row r="4" ht="27.75" customHeight="1" spans="1:7">
      <c r="A4" s="7" t="s">
        <v>526</v>
      </c>
      <c r="B4" s="8"/>
      <c r="C4" s="8"/>
      <c r="D4" s="8"/>
      <c r="E4" s="9" t="s">
        <v>527</v>
      </c>
      <c r="F4" s="9"/>
      <c r="G4" s="9"/>
    </row>
    <row r="5" ht="27.75" customHeight="1" spans="1:7">
      <c r="A5" s="9" t="s">
        <v>528</v>
      </c>
      <c r="B5" s="9"/>
      <c r="C5" s="9"/>
      <c r="D5" s="9"/>
      <c r="E5" s="9" t="s">
        <v>529</v>
      </c>
      <c r="F5" s="9"/>
      <c r="G5" s="9"/>
    </row>
    <row r="6" ht="27.75" customHeight="1" spans="1:7">
      <c r="A6" s="9"/>
      <c r="B6" s="9"/>
      <c r="C6" s="9"/>
      <c r="D6" s="9"/>
      <c r="E6" s="9" t="s">
        <v>530</v>
      </c>
      <c r="F6" s="9"/>
      <c r="G6" s="9"/>
    </row>
    <row r="7" ht="34.5" customHeight="1" spans="1:7">
      <c r="A7" s="9" t="s">
        <v>531</v>
      </c>
      <c r="B7" s="23"/>
      <c r="C7" s="24"/>
      <c r="D7" s="24"/>
      <c r="E7" s="24"/>
      <c r="F7" s="24"/>
      <c r="G7" s="25"/>
    </row>
    <row r="8" ht="34.5" customHeight="1" spans="1:7">
      <c r="A8" s="9" t="s">
        <v>532</v>
      </c>
      <c r="B8" s="9"/>
      <c r="C8" s="9"/>
      <c r="D8" s="9"/>
      <c r="E8" s="9"/>
      <c r="F8" s="9"/>
      <c r="G8" s="9"/>
    </row>
    <row r="9" ht="34.5" customHeight="1" spans="1:7">
      <c r="A9" s="9" t="s">
        <v>533</v>
      </c>
      <c r="B9" s="9"/>
      <c r="C9" s="9"/>
      <c r="D9" s="9"/>
      <c r="E9" s="9"/>
      <c r="F9" s="9"/>
      <c r="G9" s="9"/>
    </row>
    <row r="10" ht="23.25" customHeight="1" spans="1:7">
      <c r="A10" s="10" t="s">
        <v>504</v>
      </c>
      <c r="B10" s="9" t="s">
        <v>505</v>
      </c>
      <c r="C10" s="9" t="s">
        <v>506</v>
      </c>
      <c r="D10" s="9" t="s">
        <v>507</v>
      </c>
      <c r="E10" s="9" t="s">
        <v>508</v>
      </c>
      <c r="F10" s="9" t="s">
        <v>509</v>
      </c>
      <c r="G10" s="9" t="s">
        <v>534</v>
      </c>
    </row>
    <row r="11" ht="23.25" customHeight="1" spans="1:7">
      <c r="A11" s="10"/>
      <c r="B11" s="9"/>
      <c r="C11" s="11"/>
      <c r="D11" s="11"/>
      <c r="E11" s="11"/>
      <c r="F11" s="11"/>
      <c r="G11" s="14"/>
    </row>
    <row r="12" ht="23.25" customHeight="1" spans="1:7">
      <c r="A12" s="10"/>
      <c r="B12" s="9"/>
      <c r="C12" s="9"/>
      <c r="D12" s="13"/>
      <c r="E12" s="14"/>
      <c r="F12" s="14"/>
      <c r="G12" s="14"/>
    </row>
    <row r="13" ht="23.25" customHeight="1" spans="1:7">
      <c r="A13" s="10"/>
      <c r="B13" s="9"/>
      <c r="C13" s="9"/>
      <c r="D13" s="13"/>
      <c r="E13" s="14"/>
      <c r="F13" s="14"/>
      <c r="G13" s="14"/>
    </row>
    <row r="14" ht="23.25" customHeight="1" spans="1:7">
      <c r="A14" s="10"/>
      <c r="B14" s="9"/>
      <c r="C14" s="9"/>
      <c r="D14" s="13"/>
      <c r="E14" s="14"/>
      <c r="F14" s="14"/>
      <c r="G14" s="14"/>
    </row>
    <row r="15" ht="23.25" customHeight="1" spans="1:7">
      <c r="A15" s="10"/>
      <c r="B15" s="9"/>
      <c r="C15" s="9"/>
      <c r="D15" s="13"/>
      <c r="E15" s="14"/>
      <c r="F15" s="14"/>
      <c r="G15" s="14"/>
    </row>
    <row r="16" ht="23.25" customHeight="1" spans="1:7">
      <c r="A16" s="10"/>
      <c r="B16" s="9"/>
      <c r="C16" s="9"/>
      <c r="D16" s="13"/>
      <c r="E16" s="14"/>
      <c r="F16" s="14"/>
      <c r="G16" s="14"/>
    </row>
    <row r="17" ht="23.25" customHeight="1" spans="1:7">
      <c r="A17" s="10"/>
      <c r="B17" s="9"/>
      <c r="C17" s="9"/>
      <c r="D17" s="13"/>
      <c r="E17" s="14"/>
      <c r="F17" s="14"/>
      <c r="G17" s="14"/>
    </row>
    <row r="18" ht="23.25" customHeight="1" spans="1:7">
      <c r="A18" s="10"/>
      <c r="B18" s="9"/>
      <c r="C18" s="9"/>
      <c r="D18" s="13"/>
      <c r="E18" s="14"/>
      <c r="F18" s="14"/>
      <c r="G18" s="14"/>
    </row>
    <row r="19" ht="23.25" customHeight="1" spans="1:7">
      <c r="A19" s="10"/>
      <c r="B19" s="9"/>
      <c r="C19" s="9"/>
      <c r="D19" s="13"/>
      <c r="E19" s="14"/>
      <c r="F19" s="14"/>
      <c r="G19" s="14"/>
    </row>
    <row r="20" ht="23.25" customHeight="1" spans="1:7">
      <c r="A20" s="10"/>
      <c r="B20" s="9"/>
      <c r="C20" s="9"/>
      <c r="D20" s="13"/>
      <c r="E20" s="14"/>
      <c r="F20" s="14"/>
      <c r="G20" s="14"/>
    </row>
    <row r="22" spans="1:1">
      <c r="A22" s="2" t="s">
        <v>535</v>
      </c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E11:F11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G23" sqref="G23"/>
    </sheetView>
  </sheetViews>
  <sheetFormatPr defaultColWidth="9" defaultRowHeight="13.5" outlineLevelCol="5"/>
  <cols>
    <col min="1" max="1" width="13.375" style="2" customWidth="1"/>
    <col min="2" max="2" width="22.75" style="2" customWidth="1"/>
    <col min="3" max="6" width="13.875" style="2" customWidth="1"/>
    <col min="7" max="16384" width="9" style="2"/>
  </cols>
  <sheetData>
    <row r="1" ht="24.75" customHeight="1" spans="1:1">
      <c r="A1" s="3" t="s">
        <v>536</v>
      </c>
    </row>
    <row r="2" ht="51.75" customHeight="1" spans="1:6">
      <c r="A2" s="4" t="s">
        <v>537</v>
      </c>
      <c r="B2" s="4"/>
      <c r="C2" s="4"/>
      <c r="D2" s="4"/>
      <c r="E2" s="4"/>
      <c r="F2" s="4"/>
    </row>
    <row r="3" ht="25.5" customHeight="1" spans="1:6">
      <c r="A3" s="5"/>
      <c r="B3" s="4"/>
      <c r="C3" s="4"/>
      <c r="D3" s="4"/>
      <c r="E3" s="4"/>
      <c r="F3" s="6" t="s">
        <v>313</v>
      </c>
    </row>
    <row r="4" ht="26.25" customHeight="1" spans="1:6">
      <c r="A4" s="7" t="s">
        <v>526</v>
      </c>
      <c r="B4" s="8" t="s">
        <v>538</v>
      </c>
      <c r="C4" s="8" t="s">
        <v>539</v>
      </c>
      <c r="D4" s="8" t="s">
        <v>539</v>
      </c>
      <c r="E4" s="9" t="s">
        <v>527</v>
      </c>
      <c r="F4" s="9" t="s">
        <v>499</v>
      </c>
    </row>
    <row r="5" ht="26.25" customHeight="1" spans="1:6">
      <c r="A5" s="9" t="s">
        <v>528</v>
      </c>
      <c r="B5" s="9">
        <v>150000</v>
      </c>
      <c r="C5" s="9"/>
      <c r="D5" s="9"/>
      <c r="E5" s="9" t="s">
        <v>529</v>
      </c>
      <c r="F5" s="9">
        <v>0</v>
      </c>
    </row>
    <row r="6" ht="26.25" customHeight="1" spans="1:6">
      <c r="A6" s="9"/>
      <c r="B6" s="9"/>
      <c r="C6" s="9"/>
      <c r="D6" s="9"/>
      <c r="E6" s="9" t="s">
        <v>530</v>
      </c>
      <c r="F6" s="9">
        <v>0</v>
      </c>
    </row>
    <row r="7" ht="39" customHeight="1" spans="1:6">
      <c r="A7" s="9" t="s">
        <v>531</v>
      </c>
      <c r="B7" s="9" t="s">
        <v>540</v>
      </c>
      <c r="C7" s="9"/>
      <c r="D7" s="9"/>
      <c r="E7" s="9"/>
      <c r="F7" s="9"/>
    </row>
    <row r="8" ht="39" customHeight="1" spans="1:6">
      <c r="A8" s="9" t="s">
        <v>532</v>
      </c>
      <c r="B8" s="9" t="s">
        <v>541</v>
      </c>
      <c r="C8" s="9"/>
      <c r="D8" s="9"/>
      <c r="E8" s="9"/>
      <c r="F8" s="9"/>
    </row>
    <row r="9" ht="39" customHeight="1" spans="1:6">
      <c r="A9" s="9" t="s">
        <v>533</v>
      </c>
      <c r="B9" s="9" t="s">
        <v>542</v>
      </c>
      <c r="C9" s="9"/>
      <c r="D9" s="9"/>
      <c r="E9" s="9"/>
      <c r="F9" s="9"/>
    </row>
    <row r="10" ht="21" customHeight="1" spans="1:6">
      <c r="A10" s="10" t="s">
        <v>504</v>
      </c>
      <c r="B10" s="9" t="s">
        <v>505</v>
      </c>
      <c r="C10" s="9" t="s">
        <v>506</v>
      </c>
      <c r="D10" s="9" t="s">
        <v>507</v>
      </c>
      <c r="E10" s="9" t="s">
        <v>508</v>
      </c>
      <c r="F10" s="9" t="s">
        <v>509</v>
      </c>
    </row>
    <row r="11" ht="21" customHeight="1" spans="1:6">
      <c r="A11" s="10"/>
      <c r="B11" s="11" t="s">
        <v>543</v>
      </c>
      <c r="C11" s="12">
        <v>1</v>
      </c>
      <c r="D11" s="11" t="s">
        <v>518</v>
      </c>
      <c r="E11" s="11" t="s">
        <v>511</v>
      </c>
      <c r="F11" s="11" t="s">
        <v>539</v>
      </c>
    </row>
    <row r="12" ht="21" customHeight="1" spans="1:6">
      <c r="A12" s="10"/>
      <c r="B12" s="9"/>
      <c r="C12" s="9"/>
      <c r="D12" s="13"/>
      <c r="E12" s="14"/>
      <c r="F12" s="14"/>
    </row>
    <row r="13" ht="21" customHeight="1" spans="1:6">
      <c r="A13" s="10"/>
      <c r="B13" s="9"/>
      <c r="C13" s="9"/>
      <c r="D13" s="13"/>
      <c r="E13" s="14"/>
      <c r="F13" s="14"/>
    </row>
    <row r="14" ht="21" customHeight="1" spans="1:6">
      <c r="A14" s="10"/>
      <c r="B14" s="9"/>
      <c r="C14" s="9"/>
      <c r="D14" s="13"/>
      <c r="E14" s="14"/>
      <c r="F14" s="14"/>
    </row>
    <row r="15" ht="21" customHeight="1" spans="1:6">
      <c r="A15" s="10"/>
      <c r="B15" s="9"/>
      <c r="C15" s="9"/>
      <c r="D15" s="13"/>
      <c r="E15" s="14"/>
      <c r="F15" s="14"/>
    </row>
    <row r="16" ht="21" customHeight="1" spans="1:6">
      <c r="A16" s="10"/>
      <c r="B16" s="9"/>
      <c r="C16" s="9"/>
      <c r="D16" s="13"/>
      <c r="E16" s="14"/>
      <c r="F16" s="14"/>
    </row>
    <row r="17" ht="21" customHeight="1" spans="1:6">
      <c r="A17" s="10"/>
      <c r="B17" s="9"/>
      <c r="C17" s="9"/>
      <c r="D17" s="13"/>
      <c r="E17" s="14"/>
      <c r="F17" s="14"/>
    </row>
    <row r="18" ht="21" customHeight="1" spans="1:6">
      <c r="A18" s="10"/>
      <c r="B18" s="9"/>
      <c r="C18" s="9"/>
      <c r="D18" s="13"/>
      <c r="E18" s="14"/>
      <c r="F18" s="14"/>
    </row>
    <row r="19" ht="21" customHeight="1" spans="1:6">
      <c r="A19" s="10"/>
      <c r="B19" s="9"/>
      <c r="C19" s="9"/>
      <c r="D19" s="13"/>
      <c r="E19" s="14"/>
      <c r="F19" s="14"/>
    </row>
    <row r="20" ht="21" customHeight="1" spans="1:6">
      <c r="A20" s="10"/>
      <c r="B20" s="9"/>
      <c r="C20" s="9"/>
      <c r="D20" s="13"/>
      <c r="E20" s="14"/>
      <c r="F20" s="14"/>
    </row>
    <row r="21" ht="21" customHeight="1" spans="1:5">
      <c r="A21" s="5"/>
      <c r="E21" s="5"/>
    </row>
    <row r="22" s="1" customFormat="1" ht="51.75" customHeight="1" spans="1:6">
      <c r="A22" s="4" t="s">
        <v>537</v>
      </c>
      <c r="B22" s="4"/>
      <c r="C22" s="4"/>
      <c r="D22" s="4"/>
      <c r="E22" s="4"/>
      <c r="F22" s="4"/>
    </row>
    <row r="23" s="1" customFormat="1" ht="25.5" customHeight="1" spans="1:6">
      <c r="A23" s="5"/>
      <c r="B23" s="4"/>
      <c r="C23" s="4"/>
      <c r="D23" s="4"/>
      <c r="E23" s="4"/>
      <c r="F23" s="6" t="s">
        <v>313</v>
      </c>
    </row>
    <row r="24" s="1" customFormat="1" ht="26.25" customHeight="1" spans="1:6">
      <c r="A24" s="7" t="s">
        <v>526</v>
      </c>
      <c r="B24" s="15" t="s">
        <v>544</v>
      </c>
      <c r="C24" s="15" t="s">
        <v>539</v>
      </c>
      <c r="D24" s="15" t="s">
        <v>539</v>
      </c>
      <c r="E24" s="16" t="s">
        <v>527</v>
      </c>
      <c r="F24" s="16" t="s">
        <v>499</v>
      </c>
    </row>
    <row r="25" s="1" customFormat="1" ht="26.25" customHeight="1" spans="1:6">
      <c r="A25" s="9" t="s">
        <v>528</v>
      </c>
      <c r="B25" s="9">
        <v>234000</v>
      </c>
      <c r="C25" s="9"/>
      <c r="D25" s="9"/>
      <c r="E25" s="9" t="s">
        <v>529</v>
      </c>
      <c r="F25" s="9">
        <v>0</v>
      </c>
    </row>
    <row r="26" s="1" customFormat="1" ht="26.25" customHeight="1" spans="1:6">
      <c r="A26" s="9"/>
      <c r="B26" s="9"/>
      <c r="C26" s="9"/>
      <c r="D26" s="9"/>
      <c r="E26" s="9" t="s">
        <v>530</v>
      </c>
      <c r="F26" s="9">
        <v>0</v>
      </c>
    </row>
    <row r="27" s="1" customFormat="1" ht="39" customHeight="1" spans="1:6">
      <c r="A27" s="9" t="s">
        <v>531</v>
      </c>
      <c r="B27" s="17" t="s">
        <v>545</v>
      </c>
      <c r="C27" s="17"/>
      <c r="D27" s="17"/>
      <c r="E27" s="17"/>
      <c r="F27" s="17"/>
    </row>
    <row r="28" s="1" customFormat="1" ht="39" customHeight="1" spans="1:6">
      <c r="A28" s="9" t="s">
        <v>532</v>
      </c>
      <c r="B28" s="17" t="s">
        <v>546</v>
      </c>
      <c r="C28" s="17" t="s">
        <v>539</v>
      </c>
      <c r="D28" s="17" t="s">
        <v>539</v>
      </c>
      <c r="E28" s="17" t="s">
        <v>539</v>
      </c>
      <c r="F28" s="17" t="s">
        <v>539</v>
      </c>
    </row>
    <row r="29" s="1" customFormat="1" ht="39" customHeight="1" spans="1:6">
      <c r="A29" s="9" t="s">
        <v>533</v>
      </c>
      <c r="B29" s="18" t="s">
        <v>547</v>
      </c>
      <c r="C29" s="19"/>
      <c r="D29" s="19"/>
      <c r="E29" s="19"/>
      <c r="F29" s="20"/>
    </row>
    <row r="30" s="1" customFormat="1" ht="21" customHeight="1" spans="1:6">
      <c r="A30" s="7" t="s">
        <v>504</v>
      </c>
      <c r="B30" s="9" t="s">
        <v>505</v>
      </c>
      <c r="C30" s="9" t="s">
        <v>506</v>
      </c>
      <c r="D30" s="9" t="s">
        <v>507</v>
      </c>
      <c r="E30" s="9" t="s">
        <v>508</v>
      </c>
      <c r="F30" s="9" t="s">
        <v>509</v>
      </c>
    </row>
    <row r="31" s="1" customFormat="1" ht="21" customHeight="1" spans="1:6">
      <c r="A31" s="7"/>
      <c r="B31" s="21" t="s">
        <v>548</v>
      </c>
      <c r="C31" s="22">
        <v>0.2</v>
      </c>
      <c r="D31" s="21" t="s">
        <v>516</v>
      </c>
      <c r="E31" s="21" t="s">
        <v>549</v>
      </c>
      <c r="F31" s="21" t="s">
        <v>539</v>
      </c>
    </row>
    <row r="32" s="1" customFormat="1" ht="21" customHeight="1" spans="1:6">
      <c r="A32" s="7"/>
      <c r="B32" s="21" t="s">
        <v>550</v>
      </c>
      <c r="C32" s="22">
        <v>0.2</v>
      </c>
      <c r="D32" s="21" t="s">
        <v>551</v>
      </c>
      <c r="E32" s="21" t="s">
        <v>552</v>
      </c>
      <c r="F32" s="21" t="s">
        <v>539</v>
      </c>
    </row>
    <row r="33" s="1" customFormat="1" ht="21" customHeight="1" spans="1:6">
      <c r="A33" s="7"/>
      <c r="B33" s="21" t="s">
        <v>553</v>
      </c>
      <c r="C33" s="22">
        <v>0.15</v>
      </c>
      <c r="D33" s="21" t="s">
        <v>554</v>
      </c>
      <c r="E33" s="21" t="s">
        <v>555</v>
      </c>
      <c r="F33" s="21" t="s">
        <v>539</v>
      </c>
    </row>
    <row r="34" s="1" customFormat="1" ht="21" customHeight="1" spans="1:6">
      <c r="A34" s="7"/>
      <c r="B34" s="21" t="s">
        <v>556</v>
      </c>
      <c r="C34" s="22">
        <v>0.15</v>
      </c>
      <c r="D34" s="21" t="s">
        <v>557</v>
      </c>
      <c r="E34" s="21" t="s">
        <v>558</v>
      </c>
      <c r="F34" s="21" t="s">
        <v>539</v>
      </c>
    </row>
    <row r="35" s="1" customFormat="1" ht="21" customHeight="1" spans="1:6">
      <c r="A35" s="7"/>
      <c r="B35" s="21" t="s">
        <v>559</v>
      </c>
      <c r="C35" s="22">
        <v>0.15</v>
      </c>
      <c r="D35" s="21" t="s">
        <v>512</v>
      </c>
      <c r="E35" s="21" t="s">
        <v>560</v>
      </c>
      <c r="F35" s="21" t="s">
        <v>539</v>
      </c>
    </row>
    <row r="36" s="1" customFormat="1" ht="21" customHeight="1" spans="1:6">
      <c r="A36" s="7"/>
      <c r="B36" s="21" t="s">
        <v>561</v>
      </c>
      <c r="C36" s="22">
        <v>0.15</v>
      </c>
      <c r="D36" s="21" t="s">
        <v>512</v>
      </c>
      <c r="E36" s="21" t="s">
        <v>562</v>
      </c>
      <c r="F36" s="21" t="s">
        <v>539</v>
      </c>
    </row>
    <row r="37" s="1" customFormat="1" ht="21" customHeight="1" spans="1:6">
      <c r="A37" s="7"/>
      <c r="B37" s="21" t="s">
        <v>539</v>
      </c>
      <c r="C37" s="21"/>
      <c r="D37" s="21" t="s">
        <v>539</v>
      </c>
      <c r="E37" s="21" t="s">
        <v>539</v>
      </c>
      <c r="F37" s="21" t="s">
        <v>539</v>
      </c>
    </row>
    <row r="38" s="1" customFormat="1" ht="21" customHeight="1" spans="1:6">
      <c r="A38" s="7"/>
      <c r="B38" s="21"/>
      <c r="C38" s="21"/>
      <c r="D38" s="21"/>
      <c r="E38" s="21"/>
      <c r="F38" s="21" t="s">
        <v>539</v>
      </c>
    </row>
    <row r="39" s="1" customFormat="1" ht="21" customHeight="1" spans="1:6">
      <c r="A39" s="7"/>
      <c r="B39" s="21"/>
      <c r="C39" s="21"/>
      <c r="D39" s="21"/>
      <c r="E39" s="21"/>
      <c r="F39" s="21" t="s">
        <v>539</v>
      </c>
    </row>
    <row r="40" s="1" customFormat="1" ht="21" customHeight="1" spans="1:6">
      <c r="A40" s="7"/>
      <c r="B40" s="21"/>
      <c r="C40" s="21"/>
      <c r="D40" s="21"/>
      <c r="E40" s="21"/>
      <c r="F40" s="21" t="s">
        <v>539</v>
      </c>
    </row>
  </sheetData>
  <mergeCells count="16">
    <mergeCell ref="A2:F2"/>
    <mergeCell ref="B4:D4"/>
    <mergeCell ref="B7:F7"/>
    <mergeCell ref="B8:F8"/>
    <mergeCell ref="B9:F9"/>
    <mergeCell ref="A22:F22"/>
    <mergeCell ref="B24:D24"/>
    <mergeCell ref="B27:F27"/>
    <mergeCell ref="B28:F28"/>
    <mergeCell ref="B29:F29"/>
    <mergeCell ref="A5:A6"/>
    <mergeCell ref="A10:A20"/>
    <mergeCell ref="A25:A26"/>
    <mergeCell ref="A30:A40"/>
    <mergeCell ref="B5:D6"/>
    <mergeCell ref="B25:D2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7" workbookViewId="0">
      <selection activeCell="E9" sqref="E9:E13"/>
    </sheetView>
  </sheetViews>
  <sheetFormatPr defaultColWidth="6.875" defaultRowHeight="20.1" customHeight="1"/>
  <cols>
    <col min="1" max="1" width="22.875" style="160" customWidth="1"/>
    <col min="2" max="2" width="19" style="160" customWidth="1"/>
    <col min="3" max="3" width="20.5" style="160" customWidth="1"/>
    <col min="4" max="7" width="19" style="160" customWidth="1"/>
    <col min="8" max="16384" width="6.875" style="161"/>
  </cols>
  <sheetData>
    <row r="1" s="159" customFormat="1" customHeight="1" spans="1:7">
      <c r="A1" s="47" t="s">
        <v>311</v>
      </c>
      <c r="B1" s="162"/>
      <c r="C1" s="162"/>
      <c r="D1" s="162"/>
      <c r="E1" s="162"/>
      <c r="F1" s="162"/>
      <c r="G1" s="162"/>
    </row>
    <row r="2" s="159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/>
      <c r="C7" s="173" t="s">
        <v>323</v>
      </c>
      <c r="D7" s="174"/>
      <c r="E7" s="174"/>
      <c r="F7" s="174"/>
      <c r="G7" s="174"/>
    </row>
    <row r="8" s="159" customFormat="1" customHeight="1" spans="1:7">
      <c r="A8" s="175" t="s">
        <v>324</v>
      </c>
      <c r="B8" s="176">
        <v>9823717</v>
      </c>
      <c r="C8" s="175" t="s">
        <v>324</v>
      </c>
      <c r="D8" s="111">
        <v>9823717</v>
      </c>
      <c r="E8" s="111">
        <v>9823717</v>
      </c>
      <c r="F8" s="111"/>
      <c r="G8" s="111"/>
    </row>
    <row r="9" s="159" customFormat="1" customHeight="1" spans="1:7">
      <c r="A9" s="175" t="s">
        <v>325</v>
      </c>
      <c r="B9" s="177"/>
      <c r="C9" s="110" t="s">
        <v>326</v>
      </c>
      <c r="D9" s="111">
        <f>E9</f>
        <v>6738101</v>
      </c>
      <c r="E9" s="111">
        <v>6738101</v>
      </c>
      <c r="F9" s="111"/>
      <c r="G9" s="111"/>
    </row>
    <row r="10" s="159" customFormat="1" customHeight="1" spans="1:7">
      <c r="A10" s="178" t="s">
        <v>327</v>
      </c>
      <c r="B10" s="179"/>
      <c r="C10" s="110" t="s">
        <v>328</v>
      </c>
      <c r="D10" s="111">
        <f>E10</f>
        <v>19317</v>
      </c>
      <c r="E10" s="111">
        <v>19317</v>
      </c>
      <c r="F10" s="111"/>
      <c r="G10" s="111"/>
    </row>
    <row r="11" s="159" customFormat="1" customHeight="1" spans="1:7">
      <c r="A11" s="180" t="s">
        <v>329</v>
      </c>
      <c r="B11" s="172"/>
      <c r="C11" s="110" t="s">
        <v>330</v>
      </c>
      <c r="D11" s="111">
        <f>E11</f>
        <v>2571601</v>
      </c>
      <c r="E11" s="111">
        <v>2571601</v>
      </c>
      <c r="F11" s="111"/>
      <c r="G11" s="111"/>
    </row>
    <row r="12" s="159" customFormat="1" customHeight="1" spans="1:7">
      <c r="A12" s="178" t="s">
        <v>324</v>
      </c>
      <c r="B12" s="176"/>
      <c r="C12" s="110" t="s">
        <v>331</v>
      </c>
      <c r="D12" s="111">
        <f>E12</f>
        <v>205119</v>
      </c>
      <c r="E12" s="111">
        <v>205119</v>
      </c>
      <c r="F12" s="111"/>
      <c r="G12" s="111"/>
    </row>
    <row r="13" s="159" customFormat="1" customHeight="1" spans="1:7">
      <c r="A13" s="178" t="s">
        <v>325</v>
      </c>
      <c r="B13" s="177"/>
      <c r="C13" s="110" t="s">
        <v>332</v>
      </c>
      <c r="D13" s="111">
        <f>E13</f>
        <v>289579</v>
      </c>
      <c r="E13" s="111">
        <v>289579</v>
      </c>
      <c r="F13" s="111"/>
      <c r="G13" s="111"/>
    </row>
    <row r="14" s="159" customFormat="1" customHeight="1" spans="1:13">
      <c r="A14" s="175" t="s">
        <v>327</v>
      </c>
      <c r="B14" s="179"/>
      <c r="C14" s="181"/>
      <c r="D14" s="111"/>
      <c r="E14" s="111"/>
      <c r="F14" s="111"/>
      <c r="G14" s="111"/>
      <c r="M14" s="190"/>
    </row>
    <row r="15" s="159" customFormat="1" customHeight="1" spans="1:7">
      <c r="A15" s="180"/>
      <c r="B15" s="182"/>
      <c r="C15" s="183"/>
      <c r="D15" s="184"/>
      <c r="E15" s="184"/>
      <c r="F15" s="184"/>
      <c r="G15" s="184"/>
    </row>
    <row r="16" s="159" customFormat="1" customHeight="1" spans="1:7">
      <c r="A16" s="180"/>
      <c r="B16" s="182"/>
      <c r="C16" s="182" t="s">
        <v>333</v>
      </c>
      <c r="D16" s="185"/>
      <c r="E16" s="186"/>
      <c r="F16" s="186">
        <f>B9+B13-F7</f>
        <v>0</v>
      </c>
      <c r="G16" s="186">
        <f>B10+B14-G7</f>
        <v>0</v>
      </c>
    </row>
    <row r="17" s="159" customFormat="1" customHeight="1" spans="1:7">
      <c r="A17" s="180"/>
      <c r="B17" s="182"/>
      <c r="C17" s="182"/>
      <c r="D17" s="186"/>
      <c r="E17" s="186"/>
      <c r="F17" s="186"/>
      <c r="G17" s="187"/>
    </row>
    <row r="18" s="159" customFormat="1" customHeight="1" spans="1:7">
      <c r="A18" s="180" t="s">
        <v>334</v>
      </c>
      <c r="B18" s="188">
        <v>9823717</v>
      </c>
      <c r="C18" s="188" t="s">
        <v>335</v>
      </c>
      <c r="D18" s="186">
        <f>D8</f>
        <v>9823717</v>
      </c>
      <c r="E18" s="186">
        <f>E8</f>
        <v>9823717</v>
      </c>
      <c r="F18" s="186">
        <f>SUM(F7+F16)</f>
        <v>0</v>
      </c>
      <c r="G18" s="186">
        <f>SUM(G7+G16)</f>
        <v>0</v>
      </c>
    </row>
    <row r="19" customHeight="1" spans="1:6">
      <c r="A19" s="189"/>
      <c r="B19" s="189"/>
      <c r="C19" s="189"/>
      <c r="D19" s="189"/>
      <c r="E19" s="189"/>
      <c r="F19" s="18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2" workbookViewId="0">
      <selection activeCell="H12" sqref="H12"/>
    </sheetView>
  </sheetViews>
  <sheetFormatPr defaultColWidth="23.625" defaultRowHeight="12.75" customHeight="1" outlineLevelCol="5"/>
  <cols>
    <col min="1" max="1" width="23.625" style="55"/>
    <col min="2" max="2" width="44.625" style="55" customWidth="1"/>
    <col min="3" max="5" width="15.375" style="55" customWidth="1"/>
    <col min="6" max="6" width="23.875" style="55" customWidth="1"/>
    <col min="7" max="252" width="6.875" style="55" customWidth="1"/>
    <col min="253" max="16384" width="23.625" style="55"/>
  </cols>
  <sheetData>
    <row r="1" ht="20.1" customHeight="1" spans="1:1">
      <c r="A1" s="56" t="s">
        <v>336</v>
      </c>
    </row>
    <row r="2" ht="36" customHeight="1" spans="1:5">
      <c r="A2" s="149" t="s">
        <v>337</v>
      </c>
      <c r="B2" s="131"/>
      <c r="C2" s="131"/>
      <c r="D2" s="131"/>
      <c r="E2" s="131"/>
    </row>
    <row r="3" ht="20.1" customHeight="1" spans="1:5">
      <c r="A3" s="140"/>
      <c r="B3" s="131"/>
      <c r="C3" s="131"/>
      <c r="D3" s="131"/>
      <c r="E3" s="131"/>
    </row>
    <row r="4" ht="20.1" customHeight="1" spans="1:5">
      <c r="A4" s="64"/>
      <c r="B4" s="63"/>
      <c r="C4" s="63"/>
      <c r="D4" s="63"/>
      <c r="E4" s="155" t="s">
        <v>313</v>
      </c>
    </row>
    <row r="5" ht="20.1" customHeight="1" spans="1:5">
      <c r="A5" s="77" t="s">
        <v>338</v>
      </c>
      <c r="B5" s="77"/>
      <c r="C5" s="77" t="s">
        <v>339</v>
      </c>
      <c r="D5" s="77"/>
      <c r="E5" s="77"/>
    </row>
    <row r="6" ht="20.1" customHeight="1" spans="1:5">
      <c r="A6" s="107" t="s">
        <v>340</v>
      </c>
      <c r="B6" s="107" t="s">
        <v>341</v>
      </c>
      <c r="C6" s="107" t="s">
        <v>342</v>
      </c>
      <c r="D6" s="107" t="s">
        <v>343</v>
      </c>
      <c r="E6" s="107" t="s">
        <v>344</v>
      </c>
    </row>
    <row r="7" ht="20.1" customHeight="1" spans="1:5">
      <c r="A7" s="73" t="s">
        <v>345</v>
      </c>
      <c r="B7" s="84" t="s">
        <v>326</v>
      </c>
      <c r="C7" s="88">
        <f>D7+E7</f>
        <v>9823717</v>
      </c>
      <c r="D7" s="89">
        <f>D8+D12+D15+D21+D25</f>
        <v>8243717</v>
      </c>
      <c r="E7" s="156">
        <f>E10</f>
        <v>1580000</v>
      </c>
    </row>
    <row r="8" ht="20.1" customHeight="1" spans="1:5">
      <c r="A8" s="73" t="s">
        <v>346</v>
      </c>
      <c r="B8" s="84" t="s">
        <v>347</v>
      </c>
      <c r="C8" s="88">
        <f t="shared" ref="C8:C27" si="0">D8+E8</f>
        <v>5158101</v>
      </c>
      <c r="D8" s="89">
        <f>D9+D11</f>
        <v>5158101</v>
      </c>
      <c r="E8" s="156"/>
    </row>
    <row r="9" ht="20.1" customHeight="1" spans="1:6">
      <c r="A9" s="73" t="s">
        <v>348</v>
      </c>
      <c r="B9" s="84" t="s">
        <v>349</v>
      </c>
      <c r="C9" s="88">
        <f t="shared" si="0"/>
        <v>3244962</v>
      </c>
      <c r="D9" s="89">
        <v>3244962</v>
      </c>
      <c r="E9" s="157"/>
      <c r="F9" s="158"/>
    </row>
    <row r="10" ht="20.1" customHeight="1" spans="1:5">
      <c r="A10" s="73" t="s">
        <v>350</v>
      </c>
      <c r="B10" s="84" t="s">
        <v>351</v>
      </c>
      <c r="C10" s="88">
        <f t="shared" si="0"/>
        <v>1580000</v>
      </c>
      <c r="D10" s="89"/>
      <c r="E10" s="88">
        <v>1580000</v>
      </c>
    </row>
    <row r="11" ht="20.1" customHeight="1" spans="1:5">
      <c r="A11" s="73" t="s">
        <v>352</v>
      </c>
      <c r="B11" s="84" t="s">
        <v>353</v>
      </c>
      <c r="C11" s="88">
        <f t="shared" si="0"/>
        <v>1913139</v>
      </c>
      <c r="D11" s="89">
        <v>1913139</v>
      </c>
      <c r="E11" s="89"/>
    </row>
    <row r="12" ht="20.1" customHeight="1" spans="1:5">
      <c r="A12" s="73" t="s">
        <v>354</v>
      </c>
      <c r="B12" s="84" t="s">
        <v>328</v>
      </c>
      <c r="C12" s="88">
        <f t="shared" si="0"/>
        <v>19317</v>
      </c>
      <c r="D12" s="89">
        <f>D13</f>
        <v>19317</v>
      </c>
      <c r="E12" s="89"/>
    </row>
    <row r="13" ht="20.1" customHeight="1" spans="1:5">
      <c r="A13" s="73" t="s">
        <v>355</v>
      </c>
      <c r="B13" s="84" t="s">
        <v>356</v>
      </c>
      <c r="C13" s="88">
        <f t="shared" si="0"/>
        <v>19317</v>
      </c>
      <c r="D13" s="89">
        <f>D14</f>
        <v>19317</v>
      </c>
      <c r="E13" s="89"/>
    </row>
    <row r="14" ht="20.1" customHeight="1" spans="1:5">
      <c r="A14" s="73" t="s">
        <v>357</v>
      </c>
      <c r="B14" s="84" t="s">
        <v>358</v>
      </c>
      <c r="C14" s="88">
        <f t="shared" si="0"/>
        <v>19317</v>
      </c>
      <c r="D14" s="89">
        <v>19317</v>
      </c>
      <c r="E14" s="89"/>
    </row>
    <row r="15" ht="20.1" customHeight="1" spans="1:5">
      <c r="A15" s="73" t="s">
        <v>359</v>
      </c>
      <c r="B15" s="84" t="s">
        <v>330</v>
      </c>
      <c r="C15" s="88">
        <f t="shared" si="0"/>
        <v>2571601</v>
      </c>
      <c r="D15" s="89">
        <f>D16</f>
        <v>2571601</v>
      </c>
      <c r="E15" s="89"/>
    </row>
    <row r="16" ht="20.1" customHeight="1" spans="1:5">
      <c r="A16" s="73" t="s">
        <v>360</v>
      </c>
      <c r="B16" s="84" t="s">
        <v>361</v>
      </c>
      <c r="C16" s="88">
        <f t="shared" si="0"/>
        <v>2571601</v>
      </c>
      <c r="D16" s="89">
        <f>D17+D18+D19+D20</f>
        <v>2571601</v>
      </c>
      <c r="E16" s="89"/>
    </row>
    <row r="17" ht="20.1" customHeight="1" spans="1:5">
      <c r="A17" s="73" t="s">
        <v>362</v>
      </c>
      <c r="B17" s="84" t="s">
        <v>363</v>
      </c>
      <c r="C17" s="88">
        <f t="shared" si="0"/>
        <v>116697</v>
      </c>
      <c r="D17" s="89">
        <v>116697</v>
      </c>
      <c r="E17" s="89"/>
    </row>
    <row r="18" ht="20.1" customHeight="1" spans="1:5">
      <c r="A18" s="73" t="s">
        <v>364</v>
      </c>
      <c r="B18" s="84" t="s">
        <v>365</v>
      </c>
      <c r="C18" s="88">
        <f t="shared" si="0"/>
        <v>385203</v>
      </c>
      <c r="D18" s="89">
        <v>385203</v>
      </c>
      <c r="E18" s="89"/>
    </row>
    <row r="19" ht="20.1" customHeight="1" spans="1:5">
      <c r="A19" s="73" t="s">
        <v>366</v>
      </c>
      <c r="B19" s="84" t="s">
        <v>367</v>
      </c>
      <c r="C19" s="88">
        <f t="shared" si="0"/>
        <v>192601</v>
      </c>
      <c r="D19" s="89">
        <v>192601</v>
      </c>
      <c r="E19" s="89"/>
    </row>
    <row r="20" ht="20.1" customHeight="1" spans="1:5">
      <c r="A20" s="73" t="s">
        <v>368</v>
      </c>
      <c r="B20" s="84" t="s">
        <v>369</v>
      </c>
      <c r="C20" s="88">
        <f t="shared" si="0"/>
        <v>1877100</v>
      </c>
      <c r="D20" s="89">
        <v>1877100</v>
      </c>
      <c r="E20" s="89"/>
    </row>
    <row r="21" ht="20.1" customHeight="1" spans="1:5">
      <c r="A21" s="73" t="s">
        <v>370</v>
      </c>
      <c r="B21" s="84" t="s">
        <v>331</v>
      </c>
      <c r="C21" s="88">
        <f t="shared" si="0"/>
        <v>205119</v>
      </c>
      <c r="D21" s="89">
        <f>D22</f>
        <v>205119</v>
      </c>
      <c r="E21" s="89"/>
    </row>
    <row r="22" ht="20.1" customHeight="1" spans="1:5">
      <c r="A22" s="73" t="s">
        <v>371</v>
      </c>
      <c r="B22" s="84" t="s">
        <v>372</v>
      </c>
      <c r="C22" s="88">
        <f t="shared" si="0"/>
        <v>205119</v>
      </c>
      <c r="D22" s="89">
        <f>D23+D24</f>
        <v>205119</v>
      </c>
      <c r="E22" s="89"/>
    </row>
    <row r="23" ht="20.1" customHeight="1" spans="1:5">
      <c r="A23" s="73" t="s">
        <v>373</v>
      </c>
      <c r="B23" s="84" t="s">
        <v>374</v>
      </c>
      <c r="C23" s="88">
        <f t="shared" si="0"/>
        <v>120977</v>
      </c>
      <c r="D23" s="89">
        <v>120977</v>
      </c>
      <c r="E23" s="89"/>
    </row>
    <row r="24" ht="20.1" customHeight="1" spans="1:5">
      <c r="A24" s="73" t="s">
        <v>375</v>
      </c>
      <c r="B24" s="84" t="s">
        <v>376</v>
      </c>
      <c r="C24" s="88">
        <f t="shared" si="0"/>
        <v>84142</v>
      </c>
      <c r="D24" s="89">
        <v>84142</v>
      </c>
      <c r="E24" s="89"/>
    </row>
    <row r="25" ht="20.1" customHeight="1" spans="1:5">
      <c r="A25" s="73" t="s">
        <v>377</v>
      </c>
      <c r="B25" s="84" t="s">
        <v>332</v>
      </c>
      <c r="C25" s="88">
        <f t="shared" si="0"/>
        <v>289579</v>
      </c>
      <c r="D25" s="89">
        <f>D26</f>
        <v>289579</v>
      </c>
      <c r="E25" s="89"/>
    </row>
    <row r="26" ht="20.1" customHeight="1" spans="1:5">
      <c r="A26" s="73" t="s">
        <v>378</v>
      </c>
      <c r="B26" s="84" t="s">
        <v>379</v>
      </c>
      <c r="C26" s="88">
        <f t="shared" si="0"/>
        <v>289579</v>
      </c>
      <c r="D26" s="89">
        <f>D27</f>
        <v>289579</v>
      </c>
      <c r="E26" s="89"/>
    </row>
    <row r="27" ht="20.1" customHeight="1" spans="1:5">
      <c r="A27" s="73" t="s">
        <v>380</v>
      </c>
      <c r="B27" s="84" t="s">
        <v>381</v>
      </c>
      <c r="C27" s="88">
        <f t="shared" si="0"/>
        <v>289579</v>
      </c>
      <c r="D27" s="89">
        <v>289579</v>
      </c>
      <c r="E27" s="89"/>
    </row>
    <row r="28" customHeight="1" spans="1:5">
      <c r="A28" s="57"/>
      <c r="B28" s="57"/>
      <c r="C28" s="57"/>
      <c r="D28" s="57"/>
      <c r="E28" s="57"/>
    </row>
    <row r="29" customHeight="1" spans="1:5">
      <c r="A29" s="57"/>
      <c r="B29" s="57"/>
      <c r="D29" s="57"/>
      <c r="E29" s="57"/>
    </row>
    <row r="30" customHeight="1" spans="1:5">
      <c r="A30" s="57"/>
      <c r="B30" s="57"/>
      <c r="D30" s="57"/>
      <c r="E30" s="57"/>
    </row>
    <row r="31" s="57" customFormat="1" customHeight="1"/>
    <row r="32" customHeight="1" spans="1:2">
      <c r="A32" s="57"/>
      <c r="B32" s="57"/>
    </row>
    <row r="33" customHeight="1" spans="1:4">
      <c r="A33" s="57"/>
      <c r="B33" s="57"/>
      <c r="D33" s="57"/>
    </row>
    <row r="34" customHeight="1" spans="1:2">
      <c r="A34" s="57"/>
      <c r="B34" s="57"/>
    </row>
    <row r="35" customHeight="1" spans="1:2">
      <c r="A35" s="57"/>
      <c r="B35" s="57"/>
    </row>
    <row r="36" customHeight="1" spans="2:3">
      <c r="B36" s="57"/>
      <c r="C36" s="57"/>
    </row>
    <row r="38" customHeight="1" spans="1:1">
      <c r="A38" s="57"/>
    </row>
    <row r="40" customHeight="1" spans="2:2">
      <c r="B40" s="57"/>
    </row>
    <row r="41" customHeight="1" spans="2:2">
      <c r="B41" s="5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showZeros="0" workbookViewId="0">
      <selection activeCell="E38" sqref="A3:E38"/>
    </sheetView>
  </sheetViews>
  <sheetFormatPr defaultColWidth="6.875" defaultRowHeight="20.1" customHeight="1"/>
  <cols>
    <col min="1" max="1" width="14.5" style="55" customWidth="1"/>
    <col min="2" max="2" width="33.375" style="55" customWidth="1"/>
    <col min="3" max="5" width="20.625" style="55" customWidth="1"/>
    <col min="6" max="16384" width="6.875" style="55"/>
  </cols>
  <sheetData>
    <row r="1" customHeight="1" spans="1:5">
      <c r="A1" s="56" t="s">
        <v>382</v>
      </c>
      <c r="E1" s="148"/>
    </row>
    <row r="2" ht="44.25" customHeight="1" spans="1:5">
      <c r="A2" s="149" t="s">
        <v>383</v>
      </c>
      <c r="B2" s="150"/>
      <c r="C2" s="150"/>
      <c r="D2" s="150"/>
      <c r="E2" s="150"/>
    </row>
    <row r="3" customHeight="1" spans="1:5">
      <c r="A3" s="150"/>
      <c r="B3" s="150"/>
      <c r="C3" s="150"/>
      <c r="D3" s="150"/>
      <c r="E3" s="150"/>
    </row>
    <row r="4" s="141" customFormat="1" customHeight="1" spans="1:5">
      <c r="A4" s="64"/>
      <c r="B4" s="63"/>
      <c r="C4" s="63"/>
      <c r="D4" s="63"/>
      <c r="E4" s="151" t="s">
        <v>313</v>
      </c>
    </row>
    <row r="5" s="141" customFormat="1" customHeight="1" spans="1:5">
      <c r="A5" s="77" t="s">
        <v>384</v>
      </c>
      <c r="B5" s="77"/>
      <c r="C5" s="77" t="s">
        <v>385</v>
      </c>
      <c r="D5" s="77"/>
      <c r="E5" s="77"/>
    </row>
    <row r="6" s="141" customFormat="1" customHeight="1" spans="1:5">
      <c r="A6" s="77" t="s">
        <v>340</v>
      </c>
      <c r="B6" s="77" t="s">
        <v>341</v>
      </c>
      <c r="C6" s="77" t="s">
        <v>318</v>
      </c>
      <c r="D6" s="77" t="s">
        <v>386</v>
      </c>
      <c r="E6" s="77" t="s">
        <v>387</v>
      </c>
    </row>
    <row r="7" s="141" customFormat="1" customHeight="1" spans="1:5">
      <c r="A7" s="67" t="s">
        <v>388</v>
      </c>
      <c r="B7" s="68" t="s">
        <v>389</v>
      </c>
      <c r="C7" s="70">
        <f>SUM(C8,C20,C35)</f>
        <v>9823717</v>
      </c>
      <c r="D7" s="70">
        <f>SUM(D8,D20,D35)</f>
        <v>6956247</v>
      </c>
      <c r="E7" s="70">
        <f>SUM(E8,E20,E35)</f>
        <v>2867470</v>
      </c>
    </row>
    <row r="8" s="141" customFormat="1" customHeight="1" spans="1:5">
      <c r="A8" s="152" t="s">
        <v>390</v>
      </c>
      <c r="B8" s="153" t="s">
        <v>391</v>
      </c>
      <c r="C8" s="118">
        <v>4943610</v>
      </c>
      <c r="D8" s="118">
        <v>4943610</v>
      </c>
      <c r="E8" s="70"/>
    </row>
    <row r="9" s="141" customFormat="1" customHeight="1" spans="1:5">
      <c r="A9" s="152" t="s">
        <v>392</v>
      </c>
      <c r="B9" s="153" t="s">
        <v>393</v>
      </c>
      <c r="C9" s="70">
        <f>D9</f>
        <v>1287744</v>
      </c>
      <c r="D9" s="118">
        <v>1287744</v>
      </c>
      <c r="E9" s="70"/>
    </row>
    <row r="10" s="141" customFormat="1" customHeight="1" spans="1:5">
      <c r="A10" s="152" t="s">
        <v>394</v>
      </c>
      <c r="B10" s="153" t="s">
        <v>395</v>
      </c>
      <c r="C10" s="70">
        <f t="shared" ref="C10:C19" si="0">D10</f>
        <v>589572</v>
      </c>
      <c r="D10" s="118">
        <v>589572</v>
      </c>
      <c r="E10" s="70"/>
    </row>
    <row r="11" s="141" customFormat="1" customHeight="1" spans="1:5">
      <c r="A11" s="152" t="s">
        <v>396</v>
      </c>
      <c r="B11" s="153" t="s">
        <v>397</v>
      </c>
      <c r="C11" s="70">
        <f t="shared" si="0"/>
        <v>107023</v>
      </c>
      <c r="D11" s="118">
        <v>107023</v>
      </c>
      <c r="E11" s="70"/>
    </row>
    <row r="12" s="141" customFormat="1" customHeight="1" spans="1:5">
      <c r="A12" s="152" t="s">
        <v>398</v>
      </c>
      <c r="B12" s="153" t="s">
        <v>399</v>
      </c>
      <c r="C12" s="70">
        <f t="shared" si="0"/>
        <v>971880</v>
      </c>
      <c r="D12" s="118">
        <v>971880</v>
      </c>
      <c r="E12" s="70"/>
    </row>
    <row r="13" s="141" customFormat="1" customHeight="1" spans="1:5">
      <c r="A13" s="152" t="s">
        <v>400</v>
      </c>
      <c r="B13" s="153" t="s">
        <v>401</v>
      </c>
      <c r="C13" s="70">
        <f t="shared" si="0"/>
        <v>385203</v>
      </c>
      <c r="D13" s="118">
        <v>385203</v>
      </c>
      <c r="E13" s="70"/>
    </row>
    <row r="14" s="141" customFormat="1" customHeight="1" spans="1:5">
      <c r="A14" s="152" t="s">
        <v>402</v>
      </c>
      <c r="B14" s="153" t="s">
        <v>403</v>
      </c>
      <c r="C14" s="70">
        <f t="shared" si="0"/>
        <v>192601</v>
      </c>
      <c r="D14" s="118">
        <v>192601</v>
      </c>
      <c r="E14" s="70"/>
    </row>
    <row r="15" s="141" customFormat="1" customHeight="1" spans="1:5">
      <c r="A15" s="152" t="s">
        <v>404</v>
      </c>
      <c r="B15" s="153" t="s">
        <v>405</v>
      </c>
      <c r="C15" s="70">
        <f t="shared" si="0"/>
        <v>205119</v>
      </c>
      <c r="D15" s="118">
        <v>205119</v>
      </c>
      <c r="E15" s="70"/>
    </row>
    <row r="16" s="141" customFormat="1" customHeight="1" spans="1:5">
      <c r="A16" s="152" t="s">
        <v>406</v>
      </c>
      <c r="B16" s="153" t="s">
        <v>407</v>
      </c>
      <c r="C16" s="70">
        <f t="shared" si="0"/>
        <v>79619</v>
      </c>
      <c r="D16" s="118">
        <v>79619</v>
      </c>
      <c r="E16" s="70"/>
    </row>
    <row r="17" s="141" customFormat="1" customHeight="1" spans="1:5">
      <c r="A17" s="152" t="s">
        <v>408</v>
      </c>
      <c r="B17" s="153" t="s">
        <v>409</v>
      </c>
      <c r="C17" s="70">
        <f t="shared" si="0"/>
        <v>289579</v>
      </c>
      <c r="D17" s="118">
        <v>289579</v>
      </c>
      <c r="E17" s="70"/>
    </row>
    <row r="18" s="141" customFormat="1" customHeight="1" spans="1:5">
      <c r="A18" s="152" t="s">
        <v>410</v>
      </c>
      <c r="B18" s="153" t="s">
        <v>411</v>
      </c>
      <c r="C18" s="70">
        <f t="shared" si="0"/>
        <v>46400</v>
      </c>
      <c r="D18" s="118">
        <v>46400</v>
      </c>
      <c r="E18" s="70"/>
    </row>
    <row r="19" s="141" customFormat="1" customHeight="1" spans="1:5">
      <c r="A19" s="152" t="s">
        <v>412</v>
      </c>
      <c r="B19" s="153" t="s">
        <v>413</v>
      </c>
      <c r="C19" s="70">
        <f t="shared" si="0"/>
        <v>788870</v>
      </c>
      <c r="D19" s="118">
        <v>788870</v>
      </c>
      <c r="E19" s="70"/>
    </row>
    <row r="20" s="141" customFormat="1" customHeight="1" spans="1:5">
      <c r="A20" s="152" t="s">
        <v>414</v>
      </c>
      <c r="B20" s="153" t="s">
        <v>415</v>
      </c>
      <c r="C20" s="118">
        <v>2867470</v>
      </c>
      <c r="D20" s="118"/>
      <c r="E20" s="118">
        <v>2867470</v>
      </c>
    </row>
    <row r="21" s="141" customFormat="1" customHeight="1" spans="1:8">
      <c r="A21" s="152" t="s">
        <v>416</v>
      </c>
      <c r="B21" s="120" t="s">
        <v>417</v>
      </c>
      <c r="C21" s="70">
        <f>E21</f>
        <v>110200</v>
      </c>
      <c r="D21" s="70"/>
      <c r="E21" s="118">
        <v>110200</v>
      </c>
      <c r="H21" s="129"/>
    </row>
    <row r="22" s="141" customFormat="1" customHeight="1" spans="1:5">
      <c r="A22" s="152" t="s">
        <v>418</v>
      </c>
      <c r="B22" s="154" t="s">
        <v>419</v>
      </c>
      <c r="C22" s="70">
        <f t="shared" ref="C22:C34" si="1">E22</f>
        <v>107400</v>
      </c>
      <c r="D22" s="70"/>
      <c r="E22" s="118">
        <v>107400</v>
      </c>
    </row>
    <row r="23" s="141" customFormat="1" customHeight="1" spans="1:6">
      <c r="A23" s="152" t="s">
        <v>420</v>
      </c>
      <c r="B23" s="154" t="s">
        <v>421</v>
      </c>
      <c r="C23" s="70">
        <f t="shared" si="1"/>
        <v>91800</v>
      </c>
      <c r="D23" s="70"/>
      <c r="E23" s="118">
        <v>91800</v>
      </c>
      <c r="F23" s="129"/>
    </row>
    <row r="24" s="141" customFormat="1" customHeight="1" spans="1:5">
      <c r="A24" s="152" t="s">
        <v>422</v>
      </c>
      <c r="B24" s="154" t="s">
        <v>423</v>
      </c>
      <c r="C24" s="70">
        <f t="shared" si="1"/>
        <v>61800</v>
      </c>
      <c r="D24" s="70"/>
      <c r="E24" s="118">
        <v>61800</v>
      </c>
    </row>
    <row r="25" s="141" customFormat="1" customHeight="1" spans="1:5">
      <c r="A25" s="152" t="s">
        <v>424</v>
      </c>
      <c r="B25" s="154" t="s">
        <v>425</v>
      </c>
      <c r="C25" s="70">
        <f t="shared" si="1"/>
        <v>100000</v>
      </c>
      <c r="D25" s="70"/>
      <c r="E25" s="118">
        <v>100000</v>
      </c>
    </row>
    <row r="26" s="141" customFormat="1" customHeight="1" spans="1:5">
      <c r="A26" s="152" t="s">
        <v>426</v>
      </c>
      <c r="B26" s="120" t="s">
        <v>427</v>
      </c>
      <c r="C26" s="70">
        <f t="shared" si="1"/>
        <v>435700</v>
      </c>
      <c r="D26" s="70"/>
      <c r="E26" s="118">
        <v>435700</v>
      </c>
    </row>
    <row r="27" s="141" customFormat="1" customHeight="1" spans="1:5">
      <c r="A27" s="152" t="s">
        <v>428</v>
      </c>
      <c r="B27" s="154" t="s">
        <v>429</v>
      </c>
      <c r="C27" s="70">
        <f t="shared" si="1"/>
        <v>19317</v>
      </c>
      <c r="D27" s="70"/>
      <c r="E27" s="118">
        <v>19317</v>
      </c>
    </row>
    <row r="28" s="141" customFormat="1" customHeight="1" spans="1:5">
      <c r="A28" s="152" t="s">
        <v>430</v>
      </c>
      <c r="B28" s="154" t="s">
        <v>431</v>
      </c>
      <c r="C28" s="70">
        <f t="shared" si="1"/>
        <v>166500</v>
      </c>
      <c r="D28" s="70"/>
      <c r="E28" s="118">
        <v>166500</v>
      </c>
    </row>
    <row r="29" s="141" customFormat="1" customHeight="1" spans="1:5">
      <c r="A29" s="152" t="s">
        <v>432</v>
      </c>
      <c r="B29" s="154" t="s">
        <v>433</v>
      </c>
      <c r="C29" s="70">
        <f t="shared" si="1"/>
        <v>1180000</v>
      </c>
      <c r="D29" s="70"/>
      <c r="E29" s="118">
        <v>1180000</v>
      </c>
    </row>
    <row r="30" s="141" customFormat="1" customHeight="1" spans="1:5">
      <c r="A30" s="152" t="s">
        <v>434</v>
      </c>
      <c r="B30" s="120" t="s">
        <v>435</v>
      </c>
      <c r="C30" s="70">
        <f t="shared" si="1"/>
        <v>74902</v>
      </c>
      <c r="D30" s="70"/>
      <c r="E30" s="118">
        <v>74902</v>
      </c>
    </row>
    <row r="31" s="141" customFormat="1" customHeight="1" spans="1:5">
      <c r="A31" s="152" t="s">
        <v>436</v>
      </c>
      <c r="B31" s="154" t="s">
        <v>437</v>
      </c>
      <c r="C31" s="70">
        <f t="shared" si="1"/>
        <v>45071</v>
      </c>
      <c r="D31" s="70"/>
      <c r="E31" s="118">
        <v>45071</v>
      </c>
    </row>
    <row r="32" s="141" customFormat="1" customHeight="1" spans="1:10">
      <c r="A32" s="152" t="s">
        <v>438</v>
      </c>
      <c r="B32" s="154" t="s">
        <v>439</v>
      </c>
      <c r="C32" s="70">
        <f t="shared" si="1"/>
        <v>70000</v>
      </c>
      <c r="D32" s="70"/>
      <c r="E32" s="118">
        <v>70000</v>
      </c>
      <c r="J32" s="129"/>
    </row>
    <row r="33" s="141" customFormat="1" customHeight="1" spans="1:10">
      <c r="A33" s="152" t="s">
        <v>440</v>
      </c>
      <c r="B33" s="154" t="s">
        <v>441</v>
      </c>
      <c r="C33" s="70">
        <f t="shared" si="1"/>
        <v>146280</v>
      </c>
      <c r="D33" s="70"/>
      <c r="E33" s="118">
        <v>146280</v>
      </c>
      <c r="J33" s="129"/>
    </row>
    <row r="34" s="141" customFormat="1" customHeight="1" spans="1:5">
      <c r="A34" s="152" t="s">
        <v>442</v>
      </c>
      <c r="B34" s="154" t="s">
        <v>443</v>
      </c>
      <c r="C34" s="70">
        <f t="shared" si="1"/>
        <v>258500</v>
      </c>
      <c r="D34" s="70"/>
      <c r="E34" s="118">
        <v>258500</v>
      </c>
    </row>
    <row r="35" s="141" customFormat="1" customHeight="1" spans="1:5">
      <c r="A35" s="152" t="s">
        <v>444</v>
      </c>
      <c r="B35" s="153" t="s">
        <v>445</v>
      </c>
      <c r="C35" s="118">
        <f>D35</f>
        <v>2012637</v>
      </c>
      <c r="D35" s="118">
        <f>D36+D37+D38</f>
        <v>2012637</v>
      </c>
      <c r="E35" s="70"/>
    </row>
    <row r="36" s="141" customFormat="1" customHeight="1" spans="1:5">
      <c r="A36" s="152" t="s">
        <v>446</v>
      </c>
      <c r="B36" s="154" t="s">
        <v>447</v>
      </c>
      <c r="C36" s="70">
        <f>D36</f>
        <v>116697</v>
      </c>
      <c r="D36" s="118">
        <v>116697</v>
      </c>
      <c r="E36" s="70"/>
    </row>
    <row r="37" s="141" customFormat="1" customHeight="1" spans="1:5">
      <c r="A37" s="152" t="s">
        <v>448</v>
      </c>
      <c r="B37" s="154" t="s">
        <v>449</v>
      </c>
      <c r="C37" s="70">
        <f>D37</f>
        <v>18600</v>
      </c>
      <c r="D37" s="118">
        <v>18600</v>
      </c>
      <c r="E37" s="70"/>
    </row>
    <row r="38" s="141" customFormat="1" customHeight="1" spans="1:5">
      <c r="A38" s="152" t="s">
        <v>450</v>
      </c>
      <c r="B38" s="154" t="s">
        <v>451</v>
      </c>
      <c r="C38" s="70">
        <f>D38</f>
        <v>1877340</v>
      </c>
      <c r="D38" s="118">
        <v>1877340</v>
      </c>
      <c r="E38" s="70"/>
    </row>
    <row r="39" customHeight="1" spans="3:5">
      <c r="C39" s="57"/>
      <c r="D39" s="57"/>
      <c r="E39" s="57"/>
    </row>
    <row r="40" customHeight="1" spans="4:8">
      <c r="D40" s="57"/>
      <c r="E40" s="57"/>
      <c r="H40" s="5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4" workbookViewId="0">
      <selection activeCell="J16" sqref="J16"/>
    </sheetView>
  </sheetViews>
  <sheetFormatPr defaultColWidth="6.875" defaultRowHeight="12.75" customHeight="1"/>
  <cols>
    <col min="1" max="6" width="11.625" style="55" hidden="1" customWidth="1"/>
    <col min="7" max="12" width="19.625" style="55" customWidth="1"/>
    <col min="13" max="16384" width="6.875" style="55"/>
  </cols>
  <sheetData>
    <row r="1" ht="20.1" customHeight="1" spans="1:12">
      <c r="A1" s="56" t="s">
        <v>452</v>
      </c>
      <c r="G1" s="139" t="s">
        <v>452</v>
      </c>
      <c r="L1" s="147"/>
    </row>
    <row r="2" ht="42" customHeight="1" spans="1:12">
      <c r="A2" s="130" t="s">
        <v>453</v>
      </c>
      <c r="B2" s="131"/>
      <c r="C2" s="131"/>
      <c r="D2" s="131"/>
      <c r="E2" s="131"/>
      <c r="F2" s="131"/>
      <c r="G2" s="130" t="s">
        <v>454</v>
      </c>
      <c r="H2" s="131"/>
      <c r="I2" s="131"/>
      <c r="J2" s="131"/>
      <c r="K2" s="131"/>
      <c r="L2" s="131"/>
    </row>
    <row r="3" ht="20.1" customHeight="1" spans="1:12">
      <c r="A3" s="14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ht="20.1" customHeight="1" spans="1:1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65" t="s">
        <v>313</v>
      </c>
    </row>
    <row r="5" ht="28.5" customHeight="1" spans="1:12">
      <c r="A5" s="77" t="s">
        <v>455</v>
      </c>
      <c r="B5" s="77"/>
      <c r="C5" s="77"/>
      <c r="D5" s="77"/>
      <c r="E5" s="77"/>
      <c r="F5" s="135"/>
      <c r="G5" s="77" t="s">
        <v>339</v>
      </c>
      <c r="H5" s="77"/>
      <c r="I5" s="77"/>
      <c r="J5" s="77"/>
      <c r="K5" s="77"/>
      <c r="L5" s="77"/>
    </row>
    <row r="6" ht="28.5" customHeight="1" spans="1:12">
      <c r="A6" s="107" t="s">
        <v>318</v>
      </c>
      <c r="B6" s="142" t="s">
        <v>456</v>
      </c>
      <c r="C6" s="107" t="s">
        <v>457</v>
      </c>
      <c r="D6" s="107"/>
      <c r="E6" s="107"/>
      <c r="F6" s="143" t="s">
        <v>458</v>
      </c>
      <c r="G6" s="77" t="s">
        <v>318</v>
      </c>
      <c r="H6" s="51" t="s">
        <v>456</v>
      </c>
      <c r="I6" s="77" t="s">
        <v>457</v>
      </c>
      <c r="J6" s="77"/>
      <c r="K6" s="77"/>
      <c r="L6" s="77" t="s">
        <v>458</v>
      </c>
    </row>
    <row r="7" ht="28.5" customHeight="1" spans="1:12">
      <c r="A7" s="136"/>
      <c r="B7" s="66"/>
      <c r="C7" s="137" t="s">
        <v>342</v>
      </c>
      <c r="D7" s="144" t="s">
        <v>459</v>
      </c>
      <c r="E7" s="144" t="s">
        <v>460</v>
      </c>
      <c r="F7" s="136"/>
      <c r="G7" s="77"/>
      <c r="H7" s="51"/>
      <c r="I7" s="77" t="s">
        <v>342</v>
      </c>
      <c r="J7" s="51" t="s">
        <v>459</v>
      </c>
      <c r="K7" s="51" t="s">
        <v>460</v>
      </c>
      <c r="L7" s="77"/>
    </row>
    <row r="8" ht="28.5" customHeight="1" spans="1:12">
      <c r="A8" s="145"/>
      <c r="B8" s="145"/>
      <c r="C8" s="145"/>
      <c r="D8" s="145"/>
      <c r="E8" s="145"/>
      <c r="F8" s="146"/>
      <c r="G8" s="98">
        <v>236500</v>
      </c>
      <c r="H8" s="70"/>
      <c r="I8" s="86">
        <v>236500</v>
      </c>
      <c r="J8" s="87"/>
      <c r="K8" s="98">
        <v>70000</v>
      </c>
      <c r="L8" s="70">
        <v>166500</v>
      </c>
    </row>
    <row r="9" ht="22.5" customHeight="1" spans="2:12">
      <c r="B9" s="57"/>
      <c r="G9" s="57"/>
      <c r="H9" s="57"/>
      <c r="I9" s="57"/>
      <c r="J9" s="57"/>
      <c r="K9" s="57"/>
      <c r="L9" s="57"/>
    </row>
    <row r="10" customHeight="1" spans="7:12">
      <c r="G10" s="57"/>
      <c r="H10" s="57"/>
      <c r="I10" s="57"/>
      <c r="J10" s="57"/>
      <c r="K10" s="57"/>
      <c r="L10" s="57"/>
    </row>
    <row r="11" customHeight="1" spans="7:12">
      <c r="G11" s="57"/>
      <c r="H11" s="57"/>
      <c r="I11" s="57"/>
      <c r="J11" s="57"/>
      <c r="K11" s="57"/>
      <c r="L11" s="57"/>
    </row>
    <row r="12" customHeight="1" spans="7:12">
      <c r="G12" s="57"/>
      <c r="H12" s="57"/>
      <c r="I12" s="57"/>
      <c r="L12" s="57"/>
    </row>
    <row r="13" customHeight="1" spans="6:11">
      <c r="F13" s="57"/>
      <c r="G13" s="57"/>
      <c r="H13" s="57"/>
      <c r="I13" s="57"/>
      <c r="J13" s="57"/>
      <c r="K13" s="57"/>
    </row>
    <row r="14" customHeight="1" spans="4:9">
      <c r="D14" s="57"/>
      <c r="G14" s="57"/>
      <c r="H14" s="57"/>
      <c r="I14" s="57"/>
    </row>
    <row r="15" customHeight="1" spans="10:10">
      <c r="J15" s="57"/>
    </row>
    <row r="16" customHeight="1" spans="11:12">
      <c r="K16" s="57"/>
      <c r="L16" s="57"/>
    </row>
    <row r="20" customHeight="1" spans="8:8">
      <c r="H20" s="5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A7:B7"/>
    </sheetView>
  </sheetViews>
  <sheetFormatPr defaultColWidth="6.875" defaultRowHeight="12.75" customHeight="1" outlineLevelCol="4"/>
  <cols>
    <col min="1" max="1" width="19.5" style="55" customWidth="1"/>
    <col min="2" max="2" width="52.5" style="55" customWidth="1"/>
    <col min="3" max="5" width="18.25" style="55" customWidth="1"/>
    <col min="6" max="16384" width="6.875" style="55"/>
  </cols>
  <sheetData>
    <row r="1" ht="20.1" customHeight="1" spans="1:5">
      <c r="A1" s="56" t="s">
        <v>461</v>
      </c>
      <c r="E1" s="101"/>
    </row>
    <row r="2" ht="42.75" customHeight="1" spans="1:5">
      <c r="A2" s="130" t="s">
        <v>462</v>
      </c>
      <c r="B2" s="131"/>
      <c r="C2" s="131"/>
      <c r="D2" s="131"/>
      <c r="E2" s="131"/>
    </row>
    <row r="3" ht="20.1" customHeight="1" spans="1:5">
      <c r="A3" s="131"/>
      <c r="B3" s="131"/>
      <c r="C3" s="131"/>
      <c r="D3" s="131"/>
      <c r="E3" s="131"/>
    </row>
    <row r="4" ht="20.1" customHeight="1" spans="1:5">
      <c r="A4" s="132"/>
      <c r="B4" s="133"/>
      <c r="C4" s="133"/>
      <c r="D4" s="133"/>
      <c r="E4" s="134" t="s">
        <v>313</v>
      </c>
    </row>
    <row r="5" ht="20.1" customHeight="1" spans="1:5">
      <c r="A5" s="77" t="s">
        <v>340</v>
      </c>
      <c r="B5" s="135" t="s">
        <v>341</v>
      </c>
      <c r="C5" s="77" t="s">
        <v>463</v>
      </c>
      <c r="D5" s="77"/>
      <c r="E5" s="77"/>
    </row>
    <row r="6" ht="20.1" customHeight="1" spans="1:5">
      <c r="A6" s="136"/>
      <c r="B6" s="136"/>
      <c r="C6" s="137" t="s">
        <v>318</v>
      </c>
      <c r="D6" s="137" t="s">
        <v>343</v>
      </c>
      <c r="E6" s="137" t="s">
        <v>344</v>
      </c>
    </row>
    <row r="7" ht="20.1" customHeight="1" spans="1:5">
      <c r="A7" s="67" t="s">
        <v>464</v>
      </c>
      <c r="B7" s="68" t="s">
        <v>465</v>
      </c>
      <c r="C7" s="87"/>
      <c r="D7" s="98"/>
      <c r="E7" s="70"/>
    </row>
    <row r="8" ht="20.25" customHeight="1" spans="1:5">
      <c r="A8" s="138" t="s">
        <v>466</v>
      </c>
      <c r="B8" s="57"/>
      <c r="C8" s="57"/>
      <c r="D8" s="57"/>
      <c r="E8" s="57"/>
    </row>
    <row r="9" ht="20.25" customHeight="1" spans="1:5">
      <c r="A9" s="57"/>
      <c r="B9" s="57"/>
      <c r="C9" s="57"/>
      <c r="D9" s="57"/>
      <c r="E9" s="57"/>
    </row>
    <row r="10" customHeight="1" spans="1:5">
      <c r="A10" s="57"/>
      <c r="B10" s="57"/>
      <c r="C10" s="57"/>
      <c r="E10" s="57"/>
    </row>
    <row r="11" customHeight="1" spans="1:5">
      <c r="A11" s="57"/>
      <c r="B11" s="57"/>
      <c r="C11" s="57"/>
      <c r="D11" s="57"/>
      <c r="E11" s="57"/>
    </row>
    <row r="12" customHeight="1" spans="1:5">
      <c r="A12" s="57"/>
      <c r="B12" s="57"/>
      <c r="C12" s="57"/>
      <c r="E12" s="57"/>
    </row>
    <row r="13" customHeight="1" spans="1:5">
      <c r="A13" s="57"/>
      <c r="B13" s="57"/>
      <c r="D13" s="57"/>
      <c r="E13" s="57"/>
    </row>
    <row r="14" customHeight="1" spans="1:5">
      <c r="A14" s="57"/>
      <c r="E14" s="57"/>
    </row>
    <row r="15" customHeight="1" spans="2:2">
      <c r="B15" s="57"/>
    </row>
    <row r="16" customHeight="1" spans="2:2">
      <c r="B16" s="57"/>
    </row>
    <row r="17" customHeight="1" spans="2:2">
      <c r="B17" s="57"/>
    </row>
    <row r="18" customHeight="1" spans="2:2">
      <c r="B18" s="57"/>
    </row>
    <row r="19" customHeight="1" spans="2:2">
      <c r="B19" s="57"/>
    </row>
    <row r="20" customHeight="1" spans="2:2">
      <c r="B20" s="57"/>
    </row>
    <row r="22" customHeight="1" spans="2:2">
      <c r="B22" s="57"/>
    </row>
    <row r="23" customHeight="1" spans="2:2">
      <c r="B23" s="57"/>
    </row>
    <row r="25" customHeight="1" spans="2:2">
      <c r="B25" s="57"/>
    </row>
    <row r="26" customHeight="1" spans="2:2">
      <c r="B26" s="57"/>
    </row>
    <row r="27" customHeight="1" spans="4:4">
      <c r="D27" s="5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55" customWidth="1"/>
    <col min="5" max="159" width="6.75" style="55" customWidth="1"/>
    <col min="160" max="16384" width="6.875" style="55"/>
  </cols>
  <sheetData>
    <row r="1" customHeight="1" spans="1:251">
      <c r="A1" s="56" t="s">
        <v>467</v>
      </c>
      <c r="B1" s="99"/>
      <c r="C1" s="100"/>
      <c r="D1" s="101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ht="38.25" customHeight="1" spans="1:251">
      <c r="A2" s="102" t="s">
        <v>468</v>
      </c>
      <c r="B2" s="103"/>
      <c r="C2" s="104"/>
      <c r="D2" s="103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</row>
    <row r="3" ht="12.75" customHeight="1" spans="1:251">
      <c r="A3" s="103"/>
      <c r="B3" s="103"/>
      <c r="C3" s="104"/>
      <c r="D3" s="10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customHeight="1" spans="1:251">
      <c r="A4" s="64"/>
      <c r="B4" s="105"/>
      <c r="C4" s="106"/>
      <c r="D4" s="65" t="s">
        <v>313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ht="23.25" customHeight="1" spans="1:251">
      <c r="A5" s="77" t="s">
        <v>314</v>
      </c>
      <c r="B5" s="77"/>
      <c r="C5" s="77" t="s">
        <v>315</v>
      </c>
      <c r="D5" s="77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</row>
    <row r="6" ht="24" customHeight="1" spans="1:251">
      <c r="A6" s="107" t="s">
        <v>316</v>
      </c>
      <c r="B6" s="108" t="s">
        <v>317</v>
      </c>
      <c r="C6" s="107" t="s">
        <v>316</v>
      </c>
      <c r="D6" s="107" t="s">
        <v>317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</row>
    <row r="7" customHeight="1" spans="1:251">
      <c r="A7" s="109" t="s">
        <v>469</v>
      </c>
      <c r="B7" s="85">
        <v>9823717</v>
      </c>
      <c r="C7" s="110" t="s">
        <v>326</v>
      </c>
      <c r="D7" s="111">
        <v>6738101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</row>
    <row r="8" customHeight="1" spans="1:251">
      <c r="A8" s="112" t="s">
        <v>470</v>
      </c>
      <c r="B8" s="70"/>
      <c r="C8" s="110" t="s">
        <v>328</v>
      </c>
      <c r="D8" s="111">
        <v>19317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</row>
    <row r="9" customHeight="1" spans="1:251">
      <c r="A9" s="113" t="s">
        <v>471</v>
      </c>
      <c r="B9" s="85"/>
      <c r="C9" s="110" t="s">
        <v>330</v>
      </c>
      <c r="D9" s="111">
        <v>2571601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</row>
    <row r="10" customHeight="1" spans="1:251">
      <c r="A10" s="114" t="s">
        <v>472</v>
      </c>
      <c r="B10" s="115"/>
      <c r="C10" s="110" t="s">
        <v>331</v>
      </c>
      <c r="D10" s="111">
        <v>205119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</row>
    <row r="11" customHeight="1" spans="1:251">
      <c r="A11" s="114" t="s">
        <v>473</v>
      </c>
      <c r="B11" s="115"/>
      <c r="C11" s="110" t="s">
        <v>332</v>
      </c>
      <c r="D11" s="111">
        <v>289579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</row>
    <row r="12" customHeight="1" spans="1:251">
      <c r="A12" s="114" t="s">
        <v>474</v>
      </c>
      <c r="B12" s="70"/>
      <c r="C12" s="110"/>
      <c r="D12" s="111">
        <f>E12</f>
        <v>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</row>
    <row r="13" customHeight="1" spans="1:251">
      <c r="A13" s="114"/>
      <c r="B13" s="72"/>
      <c r="C13" s="116"/>
      <c r="D13" s="117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</row>
    <row r="14" customHeight="1" spans="1:251">
      <c r="A14" s="114"/>
      <c r="B14" s="118"/>
      <c r="C14" s="119"/>
      <c r="D14" s="117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</row>
    <row r="15" customHeight="1" spans="1:251">
      <c r="A15" s="114"/>
      <c r="B15" s="118"/>
      <c r="C15" s="119"/>
      <c r="D15" s="117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</row>
    <row r="16" customHeight="1" spans="1:251">
      <c r="A16" s="114"/>
      <c r="B16" s="118"/>
      <c r="C16" s="119"/>
      <c r="D16" s="117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</row>
    <row r="17" customHeight="1" spans="1:251">
      <c r="A17" s="114"/>
      <c r="B17" s="118"/>
      <c r="C17" s="119"/>
      <c r="D17" s="117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</row>
    <row r="18" customHeight="1" spans="1:251">
      <c r="A18" s="120"/>
      <c r="B18" s="118"/>
      <c r="C18" s="119"/>
      <c r="D18" s="117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</row>
    <row r="19" customHeight="1" spans="1:251">
      <c r="A19" s="120"/>
      <c r="B19" s="118"/>
      <c r="C19" s="116"/>
      <c r="D19" s="117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</row>
    <row r="20" customHeight="1" spans="1:251">
      <c r="A20" s="120"/>
      <c r="B20" s="118"/>
      <c r="C20" s="119"/>
      <c r="D20" s="117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</row>
    <row r="21" customHeight="1" spans="1:251">
      <c r="A21" s="120"/>
      <c r="B21" s="118"/>
      <c r="C21" s="119"/>
      <c r="D21" s="117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</row>
    <row r="22" customHeight="1" spans="1:251">
      <c r="A22" s="121"/>
      <c r="B22" s="118"/>
      <c r="C22" s="119"/>
      <c r="D22" s="117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</row>
    <row r="23" customHeight="1" spans="1:251">
      <c r="A23" s="121"/>
      <c r="B23" s="118"/>
      <c r="C23" s="119"/>
      <c r="D23" s="117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</row>
    <row r="24" customHeight="1" spans="1:251">
      <c r="A24" s="121"/>
      <c r="B24" s="118"/>
      <c r="C24" s="122"/>
      <c r="D24" s="123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</row>
    <row r="25" customHeight="1" spans="1:251">
      <c r="A25" s="124" t="s">
        <v>475</v>
      </c>
      <c r="B25" s="125">
        <f>SUM(B7:B17)</f>
        <v>9823717</v>
      </c>
      <c r="C25" s="126" t="s">
        <v>476</v>
      </c>
      <c r="D25" s="123">
        <f>D11+D10+D9+D8+D7</f>
        <v>9823717</v>
      </c>
      <c r="F25" s="57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</row>
    <row r="26" customHeight="1" spans="1:251">
      <c r="A26" s="114" t="s">
        <v>477</v>
      </c>
      <c r="B26" s="125"/>
      <c r="C26" s="119" t="s">
        <v>478</v>
      </c>
      <c r="D26" s="123"/>
      <c r="E26" s="57"/>
      <c r="F26" s="57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</row>
    <row r="27" customHeight="1" spans="1:251">
      <c r="A27" s="114" t="s">
        <v>479</v>
      </c>
      <c r="B27" s="70"/>
      <c r="C27" s="116"/>
      <c r="D27" s="123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</row>
    <row r="28" customHeight="1" spans="1:5">
      <c r="A28" s="127" t="s">
        <v>480</v>
      </c>
      <c r="B28" s="128">
        <v>9823717</v>
      </c>
      <c r="C28" s="122" t="s">
        <v>481</v>
      </c>
      <c r="D28" s="123">
        <v>9823717</v>
      </c>
      <c r="E28" s="57"/>
    </row>
    <row r="35" customHeight="1" spans="3:3">
      <c r="C35" s="5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4" workbookViewId="0">
      <selection activeCell="C10" sqref="C10:C12"/>
    </sheetView>
  </sheetViews>
  <sheetFormatPr defaultColWidth="6.875" defaultRowHeight="12.75" customHeight="1"/>
  <cols>
    <col min="1" max="1" width="9.25" style="55" customWidth="1"/>
    <col min="2" max="2" width="38.25" style="55" customWidth="1"/>
    <col min="3" max="3" width="14.25" style="55" customWidth="1"/>
    <col min="4" max="4" width="12.625" style="55" customWidth="1"/>
    <col min="5" max="5" width="16.375" style="55" customWidth="1"/>
    <col min="6" max="12" width="12.625" style="55" customWidth="1"/>
    <col min="13" max="16384" width="6.875" style="55"/>
  </cols>
  <sheetData>
    <row r="1" ht="20.1" customHeight="1" spans="1:12">
      <c r="A1" s="56" t="s">
        <v>482</v>
      </c>
      <c r="L1" s="91"/>
    </row>
    <row r="2" ht="43.5" customHeight="1" spans="1:12">
      <c r="A2" s="74" t="s">
        <v>483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92"/>
    </row>
    <row r="3" ht="20.1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93"/>
    </row>
    <row r="4" ht="20.1" customHeight="1" spans="1:1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94" t="s">
        <v>313</v>
      </c>
    </row>
    <row r="5" ht="24" customHeight="1" spans="1:12">
      <c r="A5" s="77" t="s">
        <v>484</v>
      </c>
      <c r="B5" s="77"/>
      <c r="C5" s="78" t="s">
        <v>318</v>
      </c>
      <c r="D5" s="51" t="s">
        <v>479</v>
      </c>
      <c r="E5" s="51" t="s">
        <v>469</v>
      </c>
      <c r="F5" s="51" t="s">
        <v>470</v>
      </c>
      <c r="G5" s="51" t="s">
        <v>471</v>
      </c>
      <c r="H5" s="79" t="s">
        <v>472</v>
      </c>
      <c r="I5" s="78"/>
      <c r="J5" s="51" t="s">
        <v>473</v>
      </c>
      <c r="K5" s="51" t="s">
        <v>474</v>
      </c>
      <c r="L5" s="95" t="s">
        <v>477</v>
      </c>
    </row>
    <row r="6" ht="42" customHeight="1" spans="1:12">
      <c r="A6" s="80" t="s">
        <v>340</v>
      </c>
      <c r="B6" s="81" t="s">
        <v>341</v>
      </c>
      <c r="C6" s="66"/>
      <c r="D6" s="66"/>
      <c r="E6" s="66"/>
      <c r="F6" s="66"/>
      <c r="G6" s="66"/>
      <c r="H6" s="51" t="s">
        <v>485</v>
      </c>
      <c r="I6" s="51" t="s">
        <v>486</v>
      </c>
      <c r="J6" s="66"/>
      <c r="K6" s="66"/>
      <c r="L6" s="66"/>
    </row>
    <row r="7" ht="42" customHeight="1" spans="1:12">
      <c r="A7" s="67" t="s">
        <v>464</v>
      </c>
      <c r="B7" s="68" t="s">
        <v>465</v>
      </c>
      <c r="C7" s="70">
        <v>9823717</v>
      </c>
      <c r="D7" s="51"/>
      <c r="E7" s="70">
        <f>E8</f>
        <v>9823717</v>
      </c>
      <c r="F7" s="82"/>
      <c r="G7" s="82"/>
      <c r="H7" s="83"/>
      <c r="I7" s="51"/>
      <c r="J7" s="96"/>
      <c r="K7" s="97"/>
      <c r="L7" s="66"/>
    </row>
    <row r="8" ht="20.1" customHeight="1" spans="1:12">
      <c r="A8" s="73" t="s">
        <v>345</v>
      </c>
      <c r="B8" s="84" t="s">
        <v>326</v>
      </c>
      <c r="C8" s="85">
        <f>D8+E8</f>
        <v>9823717</v>
      </c>
      <c r="D8" s="70">
        <f>D9+D10+D11+D12</f>
        <v>0</v>
      </c>
      <c r="E8" s="70">
        <f>E9+E13+E16+E22+E26</f>
        <v>9823717</v>
      </c>
      <c r="F8" s="86"/>
      <c r="G8" s="86"/>
      <c r="H8" s="87"/>
      <c r="I8" s="70"/>
      <c r="J8" s="87"/>
      <c r="K8" s="98"/>
      <c r="L8" s="70"/>
    </row>
    <row r="9" ht="20.1" customHeight="1" spans="1:12">
      <c r="A9" s="73" t="s">
        <v>346</v>
      </c>
      <c r="B9" s="84" t="s">
        <v>347</v>
      </c>
      <c r="C9" s="88">
        <f t="shared" ref="C9:C28" si="0">D9+E9</f>
        <v>6738101</v>
      </c>
      <c r="D9" s="67"/>
      <c r="E9" s="89">
        <f>E10+E11+E12</f>
        <v>6738101</v>
      </c>
      <c r="F9" s="86"/>
      <c r="G9" s="86"/>
      <c r="H9" s="87"/>
      <c r="I9" s="70"/>
      <c r="J9" s="87"/>
      <c r="K9" s="98"/>
      <c r="L9" s="70"/>
    </row>
    <row r="10" ht="20.1" customHeight="1" spans="1:12">
      <c r="A10" s="73" t="s">
        <v>348</v>
      </c>
      <c r="B10" s="84" t="s">
        <v>349</v>
      </c>
      <c r="C10" s="88">
        <f t="shared" si="0"/>
        <v>3244962</v>
      </c>
      <c r="D10" s="67"/>
      <c r="E10" s="89">
        <v>3244962</v>
      </c>
      <c r="F10" s="90"/>
      <c r="G10" s="90"/>
      <c r="H10" s="87"/>
      <c r="I10" s="70"/>
      <c r="J10" s="87"/>
      <c r="K10" s="98"/>
      <c r="L10" s="70"/>
    </row>
    <row r="11" ht="20.1" customHeight="1" spans="1:12">
      <c r="A11" s="73" t="s">
        <v>350</v>
      </c>
      <c r="B11" s="84" t="s">
        <v>351</v>
      </c>
      <c r="C11" s="88">
        <f t="shared" si="0"/>
        <v>1580000</v>
      </c>
      <c r="D11" s="67"/>
      <c r="E11" s="89">
        <v>1580000</v>
      </c>
      <c r="F11" s="90"/>
      <c r="G11" s="90"/>
      <c r="H11" s="87"/>
      <c r="I11" s="70"/>
      <c r="J11" s="87"/>
      <c r="K11" s="98"/>
      <c r="L11" s="70"/>
    </row>
    <row r="12" ht="20.1" customHeight="1" spans="1:12">
      <c r="A12" s="73" t="s">
        <v>352</v>
      </c>
      <c r="B12" s="84" t="s">
        <v>353</v>
      </c>
      <c r="C12" s="88">
        <f t="shared" si="0"/>
        <v>1913139</v>
      </c>
      <c r="D12" s="67"/>
      <c r="E12" s="89">
        <v>1913139</v>
      </c>
      <c r="F12" s="90"/>
      <c r="G12" s="90"/>
      <c r="H12" s="87"/>
      <c r="I12" s="70"/>
      <c r="J12" s="87"/>
      <c r="K12" s="98"/>
      <c r="L12" s="70"/>
    </row>
    <row r="13" ht="20.1" customHeight="1" spans="1:12">
      <c r="A13" s="73" t="s">
        <v>354</v>
      </c>
      <c r="B13" s="84" t="s">
        <v>328</v>
      </c>
      <c r="C13" s="88">
        <f t="shared" si="0"/>
        <v>19317</v>
      </c>
      <c r="D13" s="67"/>
      <c r="E13" s="89">
        <f>E14</f>
        <v>19317</v>
      </c>
      <c r="F13" s="86"/>
      <c r="G13" s="86"/>
      <c r="H13" s="87"/>
      <c r="I13" s="70"/>
      <c r="J13" s="87"/>
      <c r="K13" s="98"/>
      <c r="L13" s="70"/>
    </row>
    <row r="14" ht="20.1" customHeight="1" spans="1:12">
      <c r="A14" s="73" t="s">
        <v>355</v>
      </c>
      <c r="B14" s="84" t="s">
        <v>356</v>
      </c>
      <c r="C14" s="88">
        <f t="shared" si="0"/>
        <v>19317</v>
      </c>
      <c r="D14" s="67"/>
      <c r="E14" s="89">
        <f>E15</f>
        <v>19317</v>
      </c>
      <c r="F14" s="86"/>
      <c r="G14" s="86"/>
      <c r="H14" s="87"/>
      <c r="I14" s="70"/>
      <c r="J14" s="87"/>
      <c r="K14" s="98"/>
      <c r="L14" s="70"/>
    </row>
    <row r="15" ht="20.1" customHeight="1" spans="1:12">
      <c r="A15" s="73" t="s">
        <v>357</v>
      </c>
      <c r="B15" s="84" t="s">
        <v>358</v>
      </c>
      <c r="C15" s="88">
        <f t="shared" si="0"/>
        <v>19317</v>
      </c>
      <c r="D15" s="67"/>
      <c r="E15" s="89">
        <v>19317</v>
      </c>
      <c r="F15" s="86"/>
      <c r="G15" s="86"/>
      <c r="H15" s="87"/>
      <c r="I15" s="70"/>
      <c r="J15" s="87"/>
      <c r="K15" s="98"/>
      <c r="L15" s="70"/>
    </row>
    <row r="16" ht="20.1" customHeight="1" spans="1:12">
      <c r="A16" s="73" t="s">
        <v>359</v>
      </c>
      <c r="B16" s="84" t="s">
        <v>330</v>
      </c>
      <c r="C16" s="88">
        <f t="shared" si="0"/>
        <v>2571601</v>
      </c>
      <c r="D16" s="67"/>
      <c r="E16" s="89">
        <f>E17</f>
        <v>2571601</v>
      </c>
      <c r="F16" s="86"/>
      <c r="G16" s="86"/>
      <c r="H16" s="87"/>
      <c r="I16" s="70"/>
      <c r="J16" s="87"/>
      <c r="K16" s="98"/>
      <c r="L16" s="70"/>
    </row>
    <row r="17" ht="20.1" customHeight="1" spans="1:12">
      <c r="A17" s="73" t="s">
        <v>360</v>
      </c>
      <c r="B17" s="84" t="s">
        <v>361</v>
      </c>
      <c r="C17" s="88">
        <f t="shared" si="0"/>
        <v>2571601</v>
      </c>
      <c r="D17" s="67"/>
      <c r="E17" s="89">
        <f>E18+E19+E20+E21</f>
        <v>2571601</v>
      </c>
      <c r="F17" s="86"/>
      <c r="G17" s="86"/>
      <c r="H17" s="87"/>
      <c r="I17" s="70"/>
      <c r="J17" s="87"/>
      <c r="K17" s="98"/>
      <c r="L17" s="70"/>
    </row>
    <row r="18" ht="20.1" customHeight="1" spans="1:12">
      <c r="A18" s="73" t="s">
        <v>362</v>
      </c>
      <c r="B18" s="84" t="s">
        <v>363</v>
      </c>
      <c r="C18" s="88">
        <f t="shared" si="0"/>
        <v>116697</v>
      </c>
      <c r="D18" s="67"/>
      <c r="E18" s="89">
        <v>116697</v>
      </c>
      <c r="F18" s="86"/>
      <c r="G18" s="86"/>
      <c r="H18" s="87"/>
      <c r="I18" s="70"/>
      <c r="J18" s="87"/>
      <c r="K18" s="98"/>
      <c r="L18" s="70"/>
    </row>
    <row r="19" ht="20.1" customHeight="1" spans="1:12">
      <c r="A19" s="73" t="s">
        <v>364</v>
      </c>
      <c r="B19" s="84" t="s">
        <v>365</v>
      </c>
      <c r="C19" s="88">
        <f t="shared" si="0"/>
        <v>385203</v>
      </c>
      <c r="D19" s="67"/>
      <c r="E19" s="89">
        <v>385203</v>
      </c>
      <c r="F19" s="86"/>
      <c r="G19" s="86"/>
      <c r="H19" s="87"/>
      <c r="I19" s="70"/>
      <c r="J19" s="87"/>
      <c r="K19" s="98"/>
      <c r="L19" s="70"/>
    </row>
    <row r="20" ht="20.1" customHeight="1" spans="1:12">
      <c r="A20" s="73" t="s">
        <v>366</v>
      </c>
      <c r="B20" s="84" t="s">
        <v>367</v>
      </c>
      <c r="C20" s="88">
        <f t="shared" si="0"/>
        <v>192601</v>
      </c>
      <c r="D20" s="67"/>
      <c r="E20" s="89">
        <v>192601</v>
      </c>
      <c r="F20" s="86"/>
      <c r="G20" s="86"/>
      <c r="H20" s="87"/>
      <c r="I20" s="70"/>
      <c r="J20" s="87"/>
      <c r="K20" s="98"/>
      <c r="L20" s="70"/>
    </row>
    <row r="21" ht="20.1" customHeight="1" spans="1:12">
      <c r="A21" s="73" t="s">
        <v>368</v>
      </c>
      <c r="B21" s="84" t="s">
        <v>369</v>
      </c>
      <c r="C21" s="88">
        <f t="shared" si="0"/>
        <v>1877100</v>
      </c>
      <c r="D21" s="67"/>
      <c r="E21" s="89">
        <v>1877100</v>
      </c>
      <c r="F21" s="86"/>
      <c r="G21" s="86"/>
      <c r="H21" s="87"/>
      <c r="I21" s="70"/>
      <c r="J21" s="87"/>
      <c r="K21" s="98"/>
      <c r="L21" s="70"/>
    </row>
    <row r="22" ht="20.1" customHeight="1" spans="1:12">
      <c r="A22" s="73" t="s">
        <v>370</v>
      </c>
      <c r="B22" s="84" t="s">
        <v>331</v>
      </c>
      <c r="C22" s="88">
        <f t="shared" si="0"/>
        <v>205119</v>
      </c>
      <c r="D22" s="67"/>
      <c r="E22" s="89">
        <f>E23</f>
        <v>205119</v>
      </c>
      <c r="F22" s="86"/>
      <c r="G22" s="86"/>
      <c r="H22" s="87"/>
      <c r="I22" s="70"/>
      <c r="J22" s="87"/>
      <c r="K22" s="98"/>
      <c r="L22" s="70"/>
    </row>
    <row r="23" ht="20.1" customHeight="1" spans="1:12">
      <c r="A23" s="73" t="s">
        <v>371</v>
      </c>
      <c r="B23" s="84" t="s">
        <v>372</v>
      </c>
      <c r="C23" s="88">
        <f t="shared" si="0"/>
        <v>205119</v>
      </c>
      <c r="D23" s="67"/>
      <c r="E23" s="89">
        <f>E24+E25</f>
        <v>205119</v>
      </c>
      <c r="F23" s="86"/>
      <c r="G23" s="86"/>
      <c r="H23" s="87"/>
      <c r="I23" s="70"/>
      <c r="J23" s="87"/>
      <c r="K23" s="98"/>
      <c r="L23" s="70"/>
    </row>
    <row r="24" ht="20.1" customHeight="1" spans="1:12">
      <c r="A24" s="73" t="s">
        <v>373</v>
      </c>
      <c r="B24" s="84" t="s">
        <v>374</v>
      </c>
      <c r="C24" s="88">
        <f t="shared" si="0"/>
        <v>120977</v>
      </c>
      <c r="D24" s="67"/>
      <c r="E24" s="89">
        <v>120977</v>
      </c>
      <c r="F24" s="86"/>
      <c r="G24" s="86"/>
      <c r="H24" s="87"/>
      <c r="I24" s="70"/>
      <c r="J24" s="87"/>
      <c r="K24" s="98"/>
      <c r="L24" s="70"/>
    </row>
    <row r="25" ht="20.1" customHeight="1" spans="1:12">
      <c r="A25" s="73" t="s">
        <v>375</v>
      </c>
      <c r="B25" s="84" t="s">
        <v>376</v>
      </c>
      <c r="C25" s="88">
        <f t="shared" si="0"/>
        <v>84142</v>
      </c>
      <c r="D25" s="67"/>
      <c r="E25" s="89">
        <v>84142</v>
      </c>
      <c r="F25" s="86"/>
      <c r="G25" s="86"/>
      <c r="H25" s="87"/>
      <c r="I25" s="70"/>
      <c r="J25" s="87"/>
      <c r="K25" s="98"/>
      <c r="L25" s="70"/>
    </row>
    <row r="26" ht="20.1" customHeight="1" spans="1:12">
      <c r="A26" s="73" t="s">
        <v>377</v>
      </c>
      <c r="B26" s="84" t="s">
        <v>332</v>
      </c>
      <c r="C26" s="88">
        <f t="shared" si="0"/>
        <v>289579</v>
      </c>
      <c r="D26" s="67"/>
      <c r="E26" s="89">
        <f>E27</f>
        <v>289579</v>
      </c>
      <c r="F26" s="86"/>
      <c r="G26" s="86"/>
      <c r="H26" s="87"/>
      <c r="I26" s="70"/>
      <c r="J26" s="87"/>
      <c r="K26" s="98"/>
      <c r="L26" s="70"/>
    </row>
    <row r="27" ht="20.1" customHeight="1" spans="1:12">
      <c r="A27" s="73" t="s">
        <v>378</v>
      </c>
      <c r="B27" s="84" t="s">
        <v>379</v>
      </c>
      <c r="C27" s="88">
        <f t="shared" si="0"/>
        <v>289579</v>
      </c>
      <c r="D27" s="67"/>
      <c r="E27" s="89">
        <f>E28</f>
        <v>289579</v>
      </c>
      <c r="F27" s="86"/>
      <c r="G27" s="86"/>
      <c r="H27" s="87"/>
      <c r="I27" s="70"/>
      <c r="J27" s="87"/>
      <c r="K27" s="98"/>
      <c r="L27" s="70"/>
    </row>
    <row r="28" ht="20.1" customHeight="1" spans="1:12">
      <c r="A28" s="73" t="s">
        <v>380</v>
      </c>
      <c r="B28" s="84" t="s">
        <v>381</v>
      </c>
      <c r="C28" s="88">
        <f t="shared" si="0"/>
        <v>289579</v>
      </c>
      <c r="D28" s="67"/>
      <c r="E28" s="89">
        <v>289579</v>
      </c>
      <c r="F28" s="86"/>
      <c r="G28" s="86"/>
      <c r="H28" s="87"/>
      <c r="I28" s="70"/>
      <c r="J28" s="87"/>
      <c r="K28" s="98"/>
      <c r="L28" s="7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E8" sqref="E8"/>
    </sheetView>
  </sheetViews>
  <sheetFormatPr defaultColWidth="6.875" defaultRowHeight="12.75" customHeight="1" outlineLevelCol="7"/>
  <cols>
    <col min="1" max="1" width="17.125" style="55" customWidth="1"/>
    <col min="2" max="2" width="29" style="55" customWidth="1"/>
    <col min="3" max="6" width="18" style="55" customWidth="1"/>
    <col min="7" max="7" width="19.5" style="55" customWidth="1"/>
    <col min="8" max="8" width="21" style="55" customWidth="1"/>
    <col min="9" max="16384" width="6.875" style="55"/>
  </cols>
  <sheetData>
    <row r="1" ht="20.1" customHeight="1" spans="1:2">
      <c r="A1" s="56" t="s">
        <v>487</v>
      </c>
      <c r="B1" s="57"/>
    </row>
    <row r="2" ht="44.25" customHeight="1" spans="1:8">
      <c r="A2" s="58" t="s">
        <v>488</v>
      </c>
      <c r="B2" s="58"/>
      <c r="C2" s="58"/>
      <c r="D2" s="58"/>
      <c r="E2" s="58"/>
      <c r="F2" s="58"/>
      <c r="G2" s="58"/>
      <c r="H2" s="58"/>
    </row>
    <row r="3" ht="20.1" customHeight="1" spans="1:8">
      <c r="A3" s="59"/>
      <c r="B3" s="60"/>
      <c r="C3" s="61"/>
      <c r="D3" s="61"/>
      <c r="E3" s="61"/>
      <c r="F3" s="61"/>
      <c r="G3" s="61"/>
      <c r="H3" s="62"/>
    </row>
    <row r="4" ht="25.5" customHeight="1" spans="1:8">
      <c r="A4" s="63"/>
      <c r="B4" s="64"/>
      <c r="C4" s="63"/>
      <c r="D4" s="63"/>
      <c r="E4" s="63"/>
      <c r="F4" s="63"/>
      <c r="G4" s="63"/>
      <c r="H4" s="65" t="s">
        <v>313</v>
      </c>
    </row>
    <row r="5" ht="29.25" customHeight="1" spans="1:8">
      <c r="A5" s="51" t="s">
        <v>340</v>
      </c>
      <c r="B5" s="51" t="s">
        <v>341</v>
      </c>
      <c r="C5" s="51" t="s">
        <v>318</v>
      </c>
      <c r="D5" s="66" t="s">
        <v>343</v>
      </c>
      <c r="E5" s="51" t="s">
        <v>344</v>
      </c>
      <c r="F5" s="51" t="s">
        <v>489</v>
      </c>
      <c r="G5" s="51" t="s">
        <v>490</v>
      </c>
      <c r="H5" s="51" t="s">
        <v>491</v>
      </c>
    </row>
    <row r="6" ht="27" customHeight="1" spans="1:8">
      <c r="A6" s="67" t="s">
        <v>464</v>
      </c>
      <c r="B6" s="68" t="s">
        <v>465</v>
      </c>
      <c r="C6" s="69">
        <v>9823717</v>
      </c>
      <c r="D6" s="70">
        <f>D7+D12+D15+D21+D25</f>
        <v>8243717</v>
      </c>
      <c r="E6" s="71">
        <v>1580000</v>
      </c>
      <c r="F6" s="72"/>
      <c r="G6" s="72"/>
      <c r="H6" s="72"/>
    </row>
    <row r="7" ht="27" customHeight="1" spans="1:8">
      <c r="A7" s="73" t="s">
        <v>345</v>
      </c>
      <c r="B7" s="67" t="s">
        <v>326</v>
      </c>
      <c r="C7" s="69">
        <f>C8+C9+C10+C11</f>
        <v>0</v>
      </c>
      <c r="D7" s="70">
        <f>D8</f>
        <v>5158101</v>
      </c>
      <c r="E7" s="71"/>
      <c r="F7" s="72"/>
      <c r="G7" s="72"/>
      <c r="H7" s="72"/>
    </row>
    <row r="8" ht="27" customHeight="1" spans="1:8">
      <c r="A8" s="73" t="s">
        <v>346</v>
      </c>
      <c r="B8" s="67" t="s">
        <v>347</v>
      </c>
      <c r="C8" s="69"/>
      <c r="D8" s="70">
        <f>D9+D10+D11</f>
        <v>5158101</v>
      </c>
      <c r="E8" s="71"/>
      <c r="F8" s="72"/>
      <c r="G8" s="72"/>
      <c r="H8" s="72"/>
    </row>
    <row r="9" ht="27" customHeight="1" spans="1:8">
      <c r="A9" s="73" t="s">
        <v>348</v>
      </c>
      <c r="B9" s="67" t="s">
        <v>349</v>
      </c>
      <c r="C9" s="69"/>
      <c r="D9" s="70">
        <v>3244962</v>
      </c>
      <c r="E9" s="71"/>
      <c r="F9" s="72"/>
      <c r="G9" s="72"/>
      <c r="H9" s="72"/>
    </row>
    <row r="10" ht="27" customHeight="1" spans="1:8">
      <c r="A10" s="73" t="s">
        <v>350</v>
      </c>
      <c r="B10" s="67" t="s">
        <v>351</v>
      </c>
      <c r="C10" s="69"/>
      <c r="D10" s="70">
        <v>0</v>
      </c>
      <c r="E10" s="71">
        <v>1580000</v>
      </c>
      <c r="F10" s="72"/>
      <c r="G10" s="72"/>
      <c r="H10" s="72"/>
    </row>
    <row r="11" ht="27" customHeight="1" spans="1:8">
      <c r="A11" s="73" t="s">
        <v>352</v>
      </c>
      <c r="B11" s="67" t="s">
        <v>353</v>
      </c>
      <c r="C11" s="69"/>
      <c r="D11" s="70">
        <v>1913139</v>
      </c>
      <c r="E11" s="71"/>
      <c r="F11" s="72"/>
      <c r="G11" s="72"/>
      <c r="H11" s="72"/>
    </row>
    <row r="12" ht="27" customHeight="1" spans="1:8">
      <c r="A12" s="73" t="s">
        <v>354</v>
      </c>
      <c r="B12" s="67" t="s">
        <v>328</v>
      </c>
      <c r="C12" s="69"/>
      <c r="D12" s="70">
        <f>D13</f>
        <v>19317</v>
      </c>
      <c r="E12" s="71"/>
      <c r="F12" s="72"/>
      <c r="G12" s="72"/>
      <c r="H12" s="72"/>
    </row>
    <row r="13" ht="27" customHeight="1" spans="1:8">
      <c r="A13" s="73" t="s">
        <v>355</v>
      </c>
      <c r="B13" s="67" t="s">
        <v>356</v>
      </c>
      <c r="C13" s="69"/>
      <c r="D13" s="70">
        <f>D14</f>
        <v>19317</v>
      </c>
      <c r="E13" s="71"/>
      <c r="F13" s="72"/>
      <c r="G13" s="72"/>
      <c r="H13" s="72"/>
    </row>
    <row r="14" ht="27" customHeight="1" spans="1:8">
      <c r="A14" s="73" t="s">
        <v>357</v>
      </c>
      <c r="B14" s="67" t="s">
        <v>358</v>
      </c>
      <c r="C14" s="69"/>
      <c r="D14" s="70">
        <v>19317</v>
      </c>
      <c r="E14" s="71"/>
      <c r="F14" s="72"/>
      <c r="G14" s="72"/>
      <c r="H14" s="72"/>
    </row>
    <row r="15" ht="27" customHeight="1" spans="1:8">
      <c r="A15" s="73" t="s">
        <v>359</v>
      </c>
      <c r="B15" s="67" t="s">
        <v>330</v>
      </c>
      <c r="C15" s="69"/>
      <c r="D15" s="70">
        <f>D16</f>
        <v>2571601</v>
      </c>
      <c r="E15" s="71"/>
      <c r="F15" s="72"/>
      <c r="G15" s="72"/>
      <c r="H15" s="72"/>
    </row>
    <row r="16" ht="27" customHeight="1" spans="1:8">
      <c r="A16" s="73" t="s">
        <v>360</v>
      </c>
      <c r="B16" s="67" t="s">
        <v>361</v>
      </c>
      <c r="C16" s="69"/>
      <c r="D16" s="70">
        <f>D17+D18+D19+D20</f>
        <v>2571601</v>
      </c>
      <c r="E16" s="71"/>
      <c r="F16" s="72"/>
      <c r="G16" s="72"/>
      <c r="H16" s="72"/>
    </row>
    <row r="17" ht="27" customHeight="1" spans="1:8">
      <c r="A17" s="73" t="s">
        <v>362</v>
      </c>
      <c r="B17" s="67" t="s">
        <v>363</v>
      </c>
      <c r="C17" s="69"/>
      <c r="D17" s="70">
        <v>116697</v>
      </c>
      <c r="E17" s="71"/>
      <c r="F17" s="72"/>
      <c r="G17" s="72"/>
      <c r="H17" s="72"/>
    </row>
    <row r="18" ht="27" customHeight="1" spans="1:8">
      <c r="A18" s="73" t="s">
        <v>364</v>
      </c>
      <c r="B18" s="67" t="s">
        <v>365</v>
      </c>
      <c r="C18" s="69"/>
      <c r="D18" s="70">
        <v>385203</v>
      </c>
      <c r="E18" s="71"/>
      <c r="F18" s="72"/>
      <c r="G18" s="72"/>
      <c r="H18" s="72"/>
    </row>
    <row r="19" ht="27" customHeight="1" spans="1:8">
      <c r="A19" s="73" t="s">
        <v>366</v>
      </c>
      <c r="B19" s="67" t="s">
        <v>367</v>
      </c>
      <c r="C19" s="69"/>
      <c r="D19" s="70">
        <v>192601</v>
      </c>
      <c r="E19" s="71"/>
      <c r="F19" s="72"/>
      <c r="G19" s="72"/>
      <c r="H19" s="72"/>
    </row>
    <row r="20" ht="27" customHeight="1" spans="1:8">
      <c r="A20" s="73" t="s">
        <v>368</v>
      </c>
      <c r="B20" s="67" t="s">
        <v>369</v>
      </c>
      <c r="C20" s="69"/>
      <c r="D20" s="70">
        <v>1877100</v>
      </c>
      <c r="E20" s="71"/>
      <c r="F20" s="72"/>
      <c r="G20" s="72"/>
      <c r="H20" s="72"/>
    </row>
    <row r="21" ht="27" customHeight="1" spans="1:8">
      <c r="A21" s="73" t="s">
        <v>370</v>
      </c>
      <c r="B21" s="67" t="s">
        <v>331</v>
      </c>
      <c r="C21" s="69"/>
      <c r="D21" s="70">
        <f>D22</f>
        <v>205119</v>
      </c>
      <c r="E21" s="71"/>
      <c r="F21" s="72"/>
      <c r="G21" s="72"/>
      <c r="H21" s="72"/>
    </row>
    <row r="22" ht="27" customHeight="1" spans="1:8">
      <c r="A22" s="73" t="s">
        <v>371</v>
      </c>
      <c r="B22" s="67" t="s">
        <v>372</v>
      </c>
      <c r="C22" s="69"/>
      <c r="D22" s="70">
        <f>D23+D24</f>
        <v>205119</v>
      </c>
      <c r="E22" s="71"/>
      <c r="F22" s="72"/>
      <c r="G22" s="72"/>
      <c r="H22" s="72"/>
    </row>
    <row r="23" ht="27" customHeight="1" spans="1:8">
      <c r="A23" s="73" t="s">
        <v>373</v>
      </c>
      <c r="B23" s="67" t="s">
        <v>374</v>
      </c>
      <c r="C23" s="69"/>
      <c r="D23" s="70">
        <v>120977</v>
      </c>
      <c r="E23" s="71"/>
      <c r="F23" s="72"/>
      <c r="G23" s="72"/>
      <c r="H23" s="72"/>
    </row>
    <row r="24" ht="27" customHeight="1" spans="1:8">
      <c r="A24" s="73" t="s">
        <v>375</v>
      </c>
      <c r="B24" s="67" t="s">
        <v>376</v>
      </c>
      <c r="C24" s="69"/>
      <c r="D24" s="70">
        <v>84142</v>
      </c>
      <c r="E24" s="71"/>
      <c r="F24" s="72"/>
      <c r="G24" s="72"/>
      <c r="H24" s="72"/>
    </row>
    <row r="25" ht="27" customHeight="1" spans="1:8">
      <c r="A25" s="73" t="s">
        <v>377</v>
      </c>
      <c r="B25" s="67" t="s">
        <v>332</v>
      </c>
      <c r="C25" s="69"/>
      <c r="D25" s="70">
        <f>D26</f>
        <v>289579</v>
      </c>
      <c r="E25" s="71"/>
      <c r="F25" s="72"/>
      <c r="G25" s="72"/>
      <c r="H25" s="72"/>
    </row>
    <row r="26" ht="27" customHeight="1" spans="1:8">
      <c r="A26" s="73" t="s">
        <v>378</v>
      </c>
      <c r="B26" s="67" t="s">
        <v>379</v>
      </c>
      <c r="C26" s="69"/>
      <c r="D26" s="70">
        <f>D27</f>
        <v>289579</v>
      </c>
      <c r="E26" s="71"/>
      <c r="F26" s="72"/>
      <c r="G26" s="72"/>
      <c r="H26" s="72"/>
    </row>
    <row r="27" ht="27" customHeight="1" spans="1:8">
      <c r="A27" s="73" t="s">
        <v>380</v>
      </c>
      <c r="B27" s="67" t="s">
        <v>381</v>
      </c>
      <c r="C27" s="69"/>
      <c r="D27" s="70">
        <v>289579</v>
      </c>
      <c r="E27" s="71"/>
      <c r="F27" s="72"/>
      <c r="G27" s="72"/>
      <c r="H27" s="7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2023-08-24T01:39:39Z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4227DE205EAB467194CC308AFEB9ADAC_12</vt:lpwstr>
  </property>
</Properties>
</file>