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1" sheetId="2" r:id="rId1"/>
    <sheet name="Sheet2" sheetId="3" r:id="rId2"/>
  </sheets>
  <calcPr calcId="144525"/>
</workbook>
</file>

<file path=xl/sharedStrings.xml><?xml version="1.0" encoding="utf-8"?>
<sst xmlns="http://schemas.openxmlformats.org/spreadsheetml/2006/main" count="104" uniqueCount="57">
  <si>
    <t>附件：</t>
  </si>
  <si>
    <t>2024年中央自然灾害救灾资金预算分配表（冬春 临时生活困难救助资金）</t>
  </si>
  <si>
    <t>单位：元、人</t>
  </si>
  <si>
    <t>乡镇（街道）</t>
  </si>
  <si>
    <t>冬春救助需救助人口</t>
  </si>
  <si>
    <t>合计</t>
  </si>
  <si>
    <t>忠财建（2024）18号（已下达金额 ）</t>
  </si>
  <si>
    <t>渝财环（2024）111号</t>
  </si>
  <si>
    <t>备注</t>
  </si>
  <si>
    <t>小计</t>
  </si>
  <si>
    <t>其中：      一般户</t>
  </si>
  <si>
    <t>其中：    困难户</t>
  </si>
  <si>
    <t>需救助    资金合计</t>
  </si>
  <si>
    <t>其中：        倒房重建</t>
  </si>
  <si>
    <t>其中：    应急救助</t>
  </si>
  <si>
    <t>其中：      冬春救助</t>
  </si>
  <si>
    <t xml:space="preserve">本次下达金额        </t>
  </si>
  <si>
    <t>人数</t>
  </si>
  <si>
    <t>标准</t>
  </si>
  <si>
    <t>序号</t>
  </si>
  <si>
    <t>忠州街道</t>
  </si>
  <si>
    <t>白公街道</t>
  </si>
  <si>
    <t>新生街道</t>
  </si>
  <si>
    <t>乌杨街道</t>
  </si>
  <si>
    <t>任家镇</t>
  </si>
  <si>
    <t>善广乡</t>
  </si>
  <si>
    <t>洋渡镇</t>
  </si>
  <si>
    <t>石子乡</t>
  </si>
  <si>
    <t>东溪镇</t>
  </si>
  <si>
    <t>复兴镇</t>
  </si>
  <si>
    <t>磨子乡</t>
  </si>
  <si>
    <t>石宝镇</t>
  </si>
  <si>
    <t>涂井乡</t>
  </si>
  <si>
    <t>汝溪镇</t>
  </si>
  <si>
    <t>野鹤镇</t>
  </si>
  <si>
    <t>金声乡</t>
  </si>
  <si>
    <t>官坝镇</t>
  </si>
  <si>
    <t>石黄镇</t>
  </si>
  <si>
    <t>兴峰乡</t>
  </si>
  <si>
    <t>马灌镇</t>
  </si>
  <si>
    <t>金鸡镇</t>
  </si>
  <si>
    <t>新立镇</t>
  </si>
  <si>
    <t>双桂镇</t>
  </si>
  <si>
    <t>拔山镇</t>
  </si>
  <si>
    <t>花桥镇</t>
  </si>
  <si>
    <t>永丰镇</t>
  </si>
  <si>
    <t>三汇镇</t>
  </si>
  <si>
    <t>差额18714元在忠财建（2024）56号中提取</t>
  </si>
  <si>
    <t>白石镇</t>
  </si>
  <si>
    <t>黄金镇</t>
  </si>
  <si>
    <t xml:space="preserve">说明： 1.救助原则：重点救助、分类救助、精准救助。受灾困难户225元/人、受灾一般户150元/人。救助对象必须以自然灾害救助资金管理系统反馈名单为准，不得漏户少人，不得调整标准，人员死亡的可调整。2.资金来源：此次共分配801万元，即渝财环（2024）111号801万元（中央资金，冬春临时生活困难救助）。3.严格程序：按照“户报、村评、乡审、县定”程序，坚持公示和党委研究，各乡镇（街道）于2025年1月10日前通过“一卡通”系统发放到户到人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</si>
  <si>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2024年中央自然灾害救灾资金预算分配表（冬春临时生活困难救助资金）</t>
  </si>
  <si>
    <t>冬春救助需救助资金合计</t>
  </si>
  <si>
    <t>忠财建（2024）56（已下达资金）</t>
  </si>
  <si>
    <t>其中：  一般户</t>
  </si>
  <si>
    <t>其中：  困难户</t>
  </si>
  <si>
    <t xml:space="preserve">本次下达金额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</si>
</sst>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rgb="FF000000"/>
      <name val="方正小标宋_GBK"/>
      <charset val="134"/>
    </font>
    <font>
      <sz val="18"/>
      <color rgb="FF000000"/>
      <name val="方正小标宋_GBK"/>
      <charset val="134"/>
    </font>
    <font>
      <sz val="18"/>
      <color indexed="8"/>
      <name val="方正小标宋_GBK"/>
      <charset val="134"/>
    </font>
    <font>
      <sz val="12"/>
      <color indexed="8"/>
      <name val="方正小标宋_GBK"/>
      <charset val="134"/>
    </font>
    <font>
      <b/>
      <sz val="10"/>
      <color indexed="8"/>
      <name val="方正黑体_GBK"/>
      <charset val="134"/>
    </font>
    <font>
      <sz val="10"/>
      <color indexed="8"/>
      <name val="方正黑体_GBK"/>
      <charset val="134"/>
    </font>
    <font>
      <sz val="10"/>
      <name val="方正黑体_GBK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u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13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7" borderId="14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17" applyNumberFormat="0" applyAlignment="0" applyProtection="0">
      <alignment vertical="center"/>
    </xf>
    <xf numFmtId="0" fontId="34" fillId="11" borderId="13" applyNumberFormat="0" applyAlignment="0" applyProtection="0">
      <alignment vertical="center"/>
    </xf>
    <xf numFmtId="0" fontId="35" fillId="12" borderId="18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6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16" fillId="0" borderId="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"/>
  <sheetViews>
    <sheetView workbookViewId="0">
      <selection activeCell="M7" sqref="M7"/>
    </sheetView>
  </sheetViews>
  <sheetFormatPr defaultColWidth="9" defaultRowHeight="13.5"/>
  <cols>
    <col min="1" max="1" width="3.55833333333333" style="1" customWidth="1"/>
    <col min="2" max="2" width="8.5" style="17" customWidth="1"/>
    <col min="3" max="3" width="5.75" style="18" customWidth="1"/>
    <col min="4" max="4" width="6.875" style="19" customWidth="1"/>
    <col min="5" max="5" width="6.5" style="19" hidden="1" customWidth="1"/>
    <col min="6" max="6" width="7" style="19" customWidth="1"/>
    <col min="7" max="7" width="7.125" style="19" hidden="1" customWidth="1"/>
    <col min="8" max="8" width="7.75" style="19" customWidth="1"/>
    <col min="9" max="9" width="8.875" style="19" customWidth="1"/>
    <col min="10" max="10" width="8.125" style="20" customWidth="1"/>
    <col min="11" max="11" width="8.5" style="20" customWidth="1"/>
    <col min="12" max="12" width="9.4" style="20" customWidth="1"/>
    <col min="13" max="13" width="8.875" style="20" customWidth="1"/>
    <col min="14" max="14" width="12.6416666666667" style="21" customWidth="1"/>
    <col min="15" max="15" width="9.25833333333333" customWidth="1"/>
    <col min="16" max="16" width="14.2583333333333" customWidth="1"/>
  </cols>
  <sheetData>
    <row r="1" spans="1:3">
      <c r="A1" s="22" t="s">
        <v>0</v>
      </c>
      <c r="B1" s="22"/>
      <c r="C1" s="22"/>
    </row>
    <row r="2" ht="16" customHeight="1" spans="1:1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ht="19" customHeight="1" spans="1:15">
      <c r="A3" s="24"/>
      <c r="B3" s="25"/>
      <c r="C3" s="25"/>
      <c r="D3" s="25"/>
      <c r="E3" s="25"/>
      <c r="F3" s="25"/>
      <c r="G3" s="25"/>
      <c r="H3" s="26"/>
      <c r="I3" s="26"/>
      <c r="J3" s="26"/>
      <c r="K3" s="25"/>
      <c r="L3" s="25"/>
      <c r="M3" s="25"/>
      <c r="N3" s="47" t="s">
        <v>2</v>
      </c>
      <c r="O3" s="47"/>
    </row>
    <row r="4" ht="29" customHeight="1" spans="1:15">
      <c r="A4" s="27" t="s">
        <v>3</v>
      </c>
      <c r="B4" s="28"/>
      <c r="C4" s="29" t="s">
        <v>4</v>
      </c>
      <c r="D4" s="29"/>
      <c r="E4" s="29"/>
      <c r="F4" s="29"/>
      <c r="G4" s="29"/>
      <c r="H4" s="30"/>
      <c r="I4" s="48" t="s">
        <v>5</v>
      </c>
      <c r="J4" s="49" t="s">
        <v>6</v>
      </c>
      <c r="K4" s="49"/>
      <c r="L4" s="49"/>
      <c r="M4" s="50"/>
      <c r="N4" s="51" t="s">
        <v>7</v>
      </c>
      <c r="O4" s="51" t="s">
        <v>8</v>
      </c>
    </row>
    <row r="5" ht="25" customHeight="1" spans="1:15">
      <c r="A5" s="31"/>
      <c r="B5" s="32"/>
      <c r="C5" s="33" t="s">
        <v>9</v>
      </c>
      <c r="D5" s="34" t="s">
        <v>10</v>
      </c>
      <c r="E5" s="35"/>
      <c r="F5" s="34" t="s">
        <v>11</v>
      </c>
      <c r="G5" s="35"/>
      <c r="H5" s="36" t="s">
        <v>12</v>
      </c>
      <c r="I5" s="52"/>
      <c r="J5" s="53" t="s">
        <v>9</v>
      </c>
      <c r="K5" s="54" t="s">
        <v>13</v>
      </c>
      <c r="L5" s="54" t="s">
        <v>14</v>
      </c>
      <c r="M5" s="54" t="s">
        <v>15</v>
      </c>
      <c r="N5" s="55" t="s">
        <v>16</v>
      </c>
      <c r="O5" s="51"/>
    </row>
    <row r="6" ht="16" customHeight="1" spans="1:15">
      <c r="A6" s="31"/>
      <c r="B6" s="32"/>
      <c r="C6" s="37"/>
      <c r="D6" s="38" t="s">
        <v>17</v>
      </c>
      <c r="E6" s="38" t="s">
        <v>18</v>
      </c>
      <c r="F6" s="38" t="s">
        <v>17</v>
      </c>
      <c r="G6" s="38" t="s">
        <v>18</v>
      </c>
      <c r="H6" s="39"/>
      <c r="I6" s="56"/>
      <c r="J6" s="57"/>
      <c r="K6" s="58"/>
      <c r="L6" s="58"/>
      <c r="M6" s="58"/>
      <c r="N6" s="58"/>
      <c r="O6" s="51"/>
    </row>
    <row r="7" ht="19" customHeight="1" spans="1:15">
      <c r="A7" s="40" t="s">
        <v>19</v>
      </c>
      <c r="B7" s="41" t="s">
        <v>5</v>
      </c>
      <c r="C7" s="42">
        <f t="shared" ref="C7:F7" si="0">SUM(C8:C36)</f>
        <v>59746</v>
      </c>
      <c r="D7" s="42">
        <f t="shared" si="0"/>
        <v>51570</v>
      </c>
      <c r="E7" s="42">
        <v>150</v>
      </c>
      <c r="F7" s="42">
        <f t="shared" si="0"/>
        <v>8176</v>
      </c>
      <c r="G7" s="42">
        <v>235</v>
      </c>
      <c r="H7" s="43">
        <f>D7*150+F7*225</f>
        <v>9575100</v>
      </c>
      <c r="I7" s="59">
        <f t="shared" ref="H7:M7" si="1">SUM(I8:I36)</f>
        <v>9840000</v>
      </c>
      <c r="J7" s="60">
        <f t="shared" si="1"/>
        <v>1830000</v>
      </c>
      <c r="K7" s="42">
        <f t="shared" si="1"/>
        <v>125000</v>
      </c>
      <c r="L7" s="42">
        <f t="shared" si="1"/>
        <v>160214</v>
      </c>
      <c r="M7" s="61">
        <f t="shared" si="1"/>
        <v>1546386</v>
      </c>
      <c r="N7" s="61">
        <v>8010000</v>
      </c>
      <c r="O7" s="51"/>
    </row>
    <row r="8" ht="19" customHeight="1" spans="1:15">
      <c r="A8" s="40">
        <v>1</v>
      </c>
      <c r="B8" s="41" t="s">
        <v>20</v>
      </c>
      <c r="C8" s="44">
        <f>D8+F8</f>
        <v>1136</v>
      </c>
      <c r="D8" s="45">
        <v>933</v>
      </c>
      <c r="E8" s="43"/>
      <c r="F8" s="46">
        <v>203</v>
      </c>
      <c r="G8" s="43"/>
      <c r="H8" s="43">
        <f>D8*150+F8*225</f>
        <v>185625</v>
      </c>
      <c r="I8" s="43">
        <f>J8+N8</f>
        <v>228025</v>
      </c>
      <c r="J8" s="43">
        <v>150000</v>
      </c>
      <c r="K8" s="43">
        <v>0</v>
      </c>
      <c r="L8" s="43">
        <v>42400</v>
      </c>
      <c r="M8" s="61">
        <f t="shared" ref="M8:M36" si="2">J8-K8-L8</f>
        <v>107600</v>
      </c>
      <c r="N8" s="61">
        <f>H8-M8</f>
        <v>78025</v>
      </c>
      <c r="O8" s="40"/>
    </row>
    <row r="9" ht="19" customHeight="1" spans="1:15">
      <c r="A9" s="40">
        <v>2</v>
      </c>
      <c r="B9" s="41" t="s">
        <v>21</v>
      </c>
      <c r="C9" s="44">
        <f>D9+F9</f>
        <v>721</v>
      </c>
      <c r="D9" s="45">
        <v>658</v>
      </c>
      <c r="E9" s="43"/>
      <c r="F9" s="46">
        <v>63</v>
      </c>
      <c r="G9" s="43"/>
      <c r="H9" s="43">
        <f t="shared" ref="H9:H36" si="3">D9*150+F9*225</f>
        <v>112875</v>
      </c>
      <c r="I9" s="43">
        <f t="shared" ref="I9:I36" si="4">J9+N9</f>
        <v>112875</v>
      </c>
      <c r="J9" s="43">
        <v>60000</v>
      </c>
      <c r="K9" s="43">
        <v>0</v>
      </c>
      <c r="L9" s="43">
        <v>0</v>
      </c>
      <c r="M9" s="61">
        <f t="shared" si="2"/>
        <v>60000</v>
      </c>
      <c r="N9" s="61">
        <f t="shared" ref="N9:N36" si="5">H9-M9</f>
        <v>52875</v>
      </c>
      <c r="O9" s="40"/>
    </row>
    <row r="10" ht="19" customHeight="1" spans="1:15">
      <c r="A10" s="40">
        <v>3</v>
      </c>
      <c r="B10" s="41" t="s">
        <v>22</v>
      </c>
      <c r="C10" s="44">
        <f t="shared" ref="C10:C36" si="6">D10+F10</f>
        <v>2197</v>
      </c>
      <c r="D10" s="45">
        <v>1781</v>
      </c>
      <c r="E10" s="43"/>
      <c r="F10" s="46">
        <v>416</v>
      </c>
      <c r="G10" s="43"/>
      <c r="H10" s="43">
        <f t="shared" si="3"/>
        <v>360750</v>
      </c>
      <c r="I10" s="43">
        <f t="shared" si="4"/>
        <v>360750</v>
      </c>
      <c r="J10" s="43">
        <v>60000</v>
      </c>
      <c r="K10" s="43">
        <v>0</v>
      </c>
      <c r="L10" s="43">
        <v>0</v>
      </c>
      <c r="M10" s="61">
        <f t="shared" si="2"/>
        <v>60000</v>
      </c>
      <c r="N10" s="61">
        <f t="shared" si="5"/>
        <v>300750</v>
      </c>
      <c r="O10" s="40"/>
    </row>
    <row r="11" s="16" customFormat="1" ht="19" customHeight="1" spans="1:15">
      <c r="A11" s="43">
        <v>4</v>
      </c>
      <c r="B11" s="41" t="s">
        <v>23</v>
      </c>
      <c r="C11" s="44">
        <f t="shared" si="6"/>
        <v>1803</v>
      </c>
      <c r="D11" s="45">
        <v>1727</v>
      </c>
      <c r="E11" s="43"/>
      <c r="F11" s="46">
        <v>76</v>
      </c>
      <c r="G11" s="43"/>
      <c r="H11" s="43">
        <f t="shared" si="3"/>
        <v>276150</v>
      </c>
      <c r="I11" s="43">
        <f t="shared" si="4"/>
        <v>300150</v>
      </c>
      <c r="J11" s="43">
        <v>60000</v>
      </c>
      <c r="K11" s="43">
        <v>24000</v>
      </c>
      <c r="L11" s="43">
        <v>0</v>
      </c>
      <c r="M11" s="61">
        <f t="shared" si="2"/>
        <v>36000</v>
      </c>
      <c r="N11" s="61">
        <f t="shared" si="5"/>
        <v>240150</v>
      </c>
      <c r="O11" s="43"/>
    </row>
    <row r="12" ht="19" customHeight="1" spans="1:15">
      <c r="A12" s="40">
        <v>5</v>
      </c>
      <c r="B12" s="41" t="s">
        <v>24</v>
      </c>
      <c r="C12" s="44">
        <f t="shared" si="6"/>
        <v>2435</v>
      </c>
      <c r="D12" s="45">
        <v>2159</v>
      </c>
      <c r="E12" s="43"/>
      <c r="F12" s="46">
        <v>276</v>
      </c>
      <c r="G12" s="43"/>
      <c r="H12" s="43">
        <f t="shared" si="3"/>
        <v>385950</v>
      </c>
      <c r="I12" s="43">
        <f t="shared" si="4"/>
        <v>393250</v>
      </c>
      <c r="J12" s="43">
        <v>60000</v>
      </c>
      <c r="K12" s="43">
        <v>0</v>
      </c>
      <c r="L12" s="43">
        <v>7300</v>
      </c>
      <c r="M12" s="61">
        <f t="shared" si="2"/>
        <v>52700</v>
      </c>
      <c r="N12" s="61">
        <f t="shared" si="5"/>
        <v>333250</v>
      </c>
      <c r="O12" s="40"/>
    </row>
    <row r="13" ht="19" customHeight="1" spans="1:15">
      <c r="A13" s="40">
        <v>6</v>
      </c>
      <c r="B13" s="41" t="s">
        <v>25</v>
      </c>
      <c r="C13" s="44">
        <f t="shared" si="6"/>
        <v>1799</v>
      </c>
      <c r="D13" s="45">
        <v>1579</v>
      </c>
      <c r="E13" s="43"/>
      <c r="F13" s="46">
        <v>220</v>
      </c>
      <c r="G13" s="43"/>
      <c r="H13" s="43">
        <f t="shared" si="3"/>
        <v>286350</v>
      </c>
      <c r="I13" s="43">
        <f t="shared" si="4"/>
        <v>289350</v>
      </c>
      <c r="J13" s="43">
        <v>50000</v>
      </c>
      <c r="K13" s="43">
        <v>3000</v>
      </c>
      <c r="L13" s="43">
        <v>0</v>
      </c>
      <c r="M13" s="61">
        <f t="shared" si="2"/>
        <v>47000</v>
      </c>
      <c r="N13" s="61">
        <f t="shared" si="5"/>
        <v>239350</v>
      </c>
      <c r="O13" s="40"/>
    </row>
    <row r="14" ht="19" customHeight="1" spans="1:15">
      <c r="A14" s="40">
        <v>7</v>
      </c>
      <c r="B14" s="41" t="s">
        <v>26</v>
      </c>
      <c r="C14" s="44">
        <f t="shared" si="6"/>
        <v>214</v>
      </c>
      <c r="D14" s="45">
        <v>55</v>
      </c>
      <c r="E14" s="43"/>
      <c r="F14" s="46">
        <v>159</v>
      </c>
      <c r="G14" s="43"/>
      <c r="H14" s="43">
        <f t="shared" si="3"/>
        <v>44025</v>
      </c>
      <c r="I14" s="43">
        <f t="shared" si="4"/>
        <v>64025</v>
      </c>
      <c r="J14" s="43">
        <v>50000</v>
      </c>
      <c r="K14" s="43">
        <v>20000</v>
      </c>
      <c r="L14" s="43">
        <v>0</v>
      </c>
      <c r="M14" s="61">
        <f t="shared" si="2"/>
        <v>30000</v>
      </c>
      <c r="N14" s="61">
        <f t="shared" si="5"/>
        <v>14025</v>
      </c>
      <c r="O14" s="40"/>
    </row>
    <row r="15" ht="19" customHeight="1" spans="1:15">
      <c r="A15" s="40">
        <v>8</v>
      </c>
      <c r="B15" s="41" t="s">
        <v>27</v>
      </c>
      <c r="C15" s="44">
        <f t="shared" si="6"/>
        <v>741</v>
      </c>
      <c r="D15" s="45">
        <v>628</v>
      </c>
      <c r="E15" s="43"/>
      <c r="F15" s="46">
        <v>113</v>
      </c>
      <c r="G15" s="43"/>
      <c r="H15" s="43">
        <f t="shared" si="3"/>
        <v>119625</v>
      </c>
      <c r="I15" s="43">
        <f t="shared" si="4"/>
        <v>119625</v>
      </c>
      <c r="J15" s="43">
        <v>60000</v>
      </c>
      <c r="K15" s="43">
        <v>0</v>
      </c>
      <c r="L15" s="43">
        <v>0</v>
      </c>
      <c r="M15" s="61">
        <f t="shared" si="2"/>
        <v>60000</v>
      </c>
      <c r="N15" s="61">
        <f t="shared" si="5"/>
        <v>59625</v>
      </c>
      <c r="O15" s="40"/>
    </row>
    <row r="16" ht="19" customHeight="1" spans="1:15">
      <c r="A16" s="40">
        <v>9</v>
      </c>
      <c r="B16" s="41" t="s">
        <v>28</v>
      </c>
      <c r="C16" s="44">
        <f t="shared" si="6"/>
        <v>1597</v>
      </c>
      <c r="D16" s="45">
        <v>1162</v>
      </c>
      <c r="E16" s="43"/>
      <c r="F16" s="46">
        <v>435</v>
      </c>
      <c r="G16" s="43"/>
      <c r="H16" s="43">
        <f t="shared" si="3"/>
        <v>272175</v>
      </c>
      <c r="I16" s="43">
        <f t="shared" si="4"/>
        <v>272175</v>
      </c>
      <c r="J16" s="43">
        <v>60000</v>
      </c>
      <c r="K16" s="43">
        <v>0</v>
      </c>
      <c r="L16" s="43">
        <v>0</v>
      </c>
      <c r="M16" s="61">
        <f t="shared" si="2"/>
        <v>60000</v>
      </c>
      <c r="N16" s="61">
        <f t="shared" si="5"/>
        <v>212175</v>
      </c>
      <c r="O16" s="40"/>
    </row>
    <row r="17" ht="19" customHeight="1" spans="1:15">
      <c r="A17" s="40">
        <v>10</v>
      </c>
      <c r="B17" s="41" t="s">
        <v>29</v>
      </c>
      <c r="C17" s="44">
        <f t="shared" si="6"/>
        <v>1150</v>
      </c>
      <c r="D17" s="45">
        <v>976</v>
      </c>
      <c r="E17" s="43"/>
      <c r="F17" s="46">
        <v>174</v>
      </c>
      <c r="G17" s="43"/>
      <c r="H17" s="43">
        <f t="shared" si="3"/>
        <v>185550</v>
      </c>
      <c r="I17" s="43">
        <f t="shared" si="4"/>
        <v>185550</v>
      </c>
      <c r="J17" s="43">
        <v>60000</v>
      </c>
      <c r="K17" s="43">
        <v>0</v>
      </c>
      <c r="L17" s="43">
        <v>0</v>
      </c>
      <c r="M17" s="61">
        <f t="shared" si="2"/>
        <v>60000</v>
      </c>
      <c r="N17" s="61">
        <f t="shared" si="5"/>
        <v>125550</v>
      </c>
      <c r="O17" s="40"/>
    </row>
    <row r="18" ht="19" customHeight="1" spans="1:15">
      <c r="A18" s="40">
        <v>11</v>
      </c>
      <c r="B18" s="41" t="s">
        <v>30</v>
      </c>
      <c r="C18" s="44">
        <f t="shared" si="6"/>
        <v>1152</v>
      </c>
      <c r="D18" s="45">
        <v>907</v>
      </c>
      <c r="E18" s="43"/>
      <c r="F18" s="46">
        <v>245</v>
      </c>
      <c r="G18" s="43"/>
      <c r="H18" s="43">
        <f t="shared" si="3"/>
        <v>191175</v>
      </c>
      <c r="I18" s="43">
        <f t="shared" si="4"/>
        <v>191175</v>
      </c>
      <c r="J18" s="43">
        <v>60000</v>
      </c>
      <c r="K18" s="43">
        <v>0</v>
      </c>
      <c r="L18" s="43">
        <v>0</v>
      </c>
      <c r="M18" s="61">
        <f t="shared" si="2"/>
        <v>60000</v>
      </c>
      <c r="N18" s="61">
        <f t="shared" si="5"/>
        <v>131175</v>
      </c>
      <c r="O18" s="40"/>
    </row>
    <row r="19" ht="19" customHeight="1" spans="1:15">
      <c r="A19" s="40">
        <v>12</v>
      </c>
      <c r="B19" s="41" t="s">
        <v>31</v>
      </c>
      <c r="C19" s="44">
        <f t="shared" si="6"/>
        <v>1753</v>
      </c>
      <c r="D19" s="45">
        <v>1609</v>
      </c>
      <c r="E19" s="43"/>
      <c r="F19" s="46">
        <v>144</v>
      </c>
      <c r="G19" s="43"/>
      <c r="H19" s="43">
        <f t="shared" si="3"/>
        <v>273750</v>
      </c>
      <c r="I19" s="43">
        <f t="shared" si="4"/>
        <v>274750</v>
      </c>
      <c r="J19" s="43">
        <v>60000</v>
      </c>
      <c r="K19" s="43">
        <v>1000</v>
      </c>
      <c r="L19" s="43">
        <v>0</v>
      </c>
      <c r="M19" s="61">
        <f t="shared" si="2"/>
        <v>59000</v>
      </c>
      <c r="N19" s="61">
        <f t="shared" si="5"/>
        <v>214750</v>
      </c>
      <c r="O19" s="40"/>
    </row>
    <row r="20" ht="19" customHeight="1" spans="1:15">
      <c r="A20" s="40">
        <v>13</v>
      </c>
      <c r="B20" s="41" t="s">
        <v>32</v>
      </c>
      <c r="C20" s="44">
        <f t="shared" si="6"/>
        <v>3031</v>
      </c>
      <c r="D20" s="45">
        <v>2787</v>
      </c>
      <c r="E20" s="43"/>
      <c r="F20" s="46">
        <v>244</v>
      </c>
      <c r="G20" s="43"/>
      <c r="H20" s="43">
        <f t="shared" si="3"/>
        <v>472950</v>
      </c>
      <c r="I20" s="43">
        <f t="shared" si="4"/>
        <v>472950</v>
      </c>
      <c r="J20" s="43">
        <v>60000</v>
      </c>
      <c r="K20" s="43">
        <v>0</v>
      </c>
      <c r="L20" s="43">
        <v>0</v>
      </c>
      <c r="M20" s="61">
        <f t="shared" si="2"/>
        <v>60000</v>
      </c>
      <c r="N20" s="61">
        <f t="shared" si="5"/>
        <v>412950</v>
      </c>
      <c r="O20" s="40"/>
    </row>
    <row r="21" ht="19" customHeight="1" spans="1:15">
      <c r="A21" s="40">
        <v>14</v>
      </c>
      <c r="B21" s="41" t="s">
        <v>33</v>
      </c>
      <c r="C21" s="44">
        <f t="shared" si="6"/>
        <v>2931</v>
      </c>
      <c r="D21" s="45">
        <v>2783</v>
      </c>
      <c r="E21" s="43"/>
      <c r="F21" s="46">
        <v>148</v>
      </c>
      <c r="G21" s="43"/>
      <c r="H21" s="43">
        <f t="shared" si="3"/>
        <v>450750</v>
      </c>
      <c r="I21" s="43">
        <f t="shared" si="4"/>
        <v>465644</v>
      </c>
      <c r="J21" s="43">
        <v>70000</v>
      </c>
      <c r="K21" s="43">
        <v>0</v>
      </c>
      <c r="L21" s="43">
        <v>14894</v>
      </c>
      <c r="M21" s="61">
        <f t="shared" si="2"/>
        <v>55106</v>
      </c>
      <c r="N21" s="61">
        <f t="shared" si="5"/>
        <v>395644</v>
      </c>
      <c r="O21" s="40"/>
    </row>
    <row r="22" ht="19" customHeight="1" spans="1:15">
      <c r="A22" s="40">
        <v>15</v>
      </c>
      <c r="B22" s="41" t="s">
        <v>34</v>
      </c>
      <c r="C22" s="44">
        <f t="shared" si="6"/>
        <v>1352</v>
      </c>
      <c r="D22" s="45">
        <v>1115</v>
      </c>
      <c r="E22" s="43"/>
      <c r="F22" s="46">
        <v>237</v>
      </c>
      <c r="G22" s="43"/>
      <c r="H22" s="43">
        <f t="shared" si="3"/>
        <v>220575</v>
      </c>
      <c r="I22" s="43">
        <f t="shared" si="4"/>
        <v>220575</v>
      </c>
      <c r="J22" s="43">
        <v>60000</v>
      </c>
      <c r="K22" s="43">
        <v>0</v>
      </c>
      <c r="L22" s="43">
        <v>0</v>
      </c>
      <c r="M22" s="61">
        <f t="shared" si="2"/>
        <v>60000</v>
      </c>
      <c r="N22" s="61">
        <f t="shared" si="5"/>
        <v>160575</v>
      </c>
      <c r="O22" s="40"/>
    </row>
    <row r="23" ht="19" customHeight="1" spans="1:15">
      <c r="A23" s="40">
        <v>16</v>
      </c>
      <c r="B23" s="41" t="s">
        <v>35</v>
      </c>
      <c r="C23" s="44">
        <f t="shared" si="6"/>
        <v>1525</v>
      </c>
      <c r="D23" s="45">
        <v>1273</v>
      </c>
      <c r="E23" s="43"/>
      <c r="F23" s="46">
        <v>252</v>
      </c>
      <c r="G23" s="43"/>
      <c r="H23" s="43">
        <f t="shared" si="3"/>
        <v>247650</v>
      </c>
      <c r="I23" s="43">
        <f t="shared" si="4"/>
        <v>247650</v>
      </c>
      <c r="J23" s="43">
        <v>50000</v>
      </c>
      <c r="K23" s="43">
        <v>0</v>
      </c>
      <c r="L23" s="43">
        <v>0</v>
      </c>
      <c r="M23" s="61">
        <f t="shared" si="2"/>
        <v>50000</v>
      </c>
      <c r="N23" s="61">
        <f t="shared" si="5"/>
        <v>197650</v>
      </c>
      <c r="O23" s="40"/>
    </row>
    <row r="24" ht="19" customHeight="1" spans="1:15">
      <c r="A24" s="40">
        <v>17</v>
      </c>
      <c r="B24" s="41" t="s">
        <v>36</v>
      </c>
      <c r="C24" s="44">
        <f t="shared" si="6"/>
        <v>2053</v>
      </c>
      <c r="D24" s="45">
        <v>1682</v>
      </c>
      <c r="E24" s="43"/>
      <c r="F24" s="46">
        <v>371</v>
      </c>
      <c r="G24" s="43"/>
      <c r="H24" s="43">
        <f t="shared" si="3"/>
        <v>335775</v>
      </c>
      <c r="I24" s="43">
        <f t="shared" si="4"/>
        <v>335775</v>
      </c>
      <c r="J24" s="43">
        <v>60000</v>
      </c>
      <c r="K24" s="43">
        <v>0</v>
      </c>
      <c r="L24" s="43">
        <v>0</v>
      </c>
      <c r="M24" s="61">
        <f t="shared" si="2"/>
        <v>60000</v>
      </c>
      <c r="N24" s="61">
        <f t="shared" si="5"/>
        <v>275775</v>
      </c>
      <c r="O24" s="40"/>
    </row>
    <row r="25" ht="19" customHeight="1" spans="1:15">
      <c r="A25" s="40">
        <v>18</v>
      </c>
      <c r="B25" s="41" t="s">
        <v>37</v>
      </c>
      <c r="C25" s="44">
        <f t="shared" si="6"/>
        <v>1493</v>
      </c>
      <c r="D25" s="45">
        <v>1177</v>
      </c>
      <c r="E25" s="43"/>
      <c r="F25" s="46">
        <v>316</v>
      </c>
      <c r="G25" s="43"/>
      <c r="H25" s="43">
        <f t="shared" si="3"/>
        <v>247650</v>
      </c>
      <c r="I25" s="43">
        <f t="shared" si="4"/>
        <v>247650</v>
      </c>
      <c r="J25" s="43">
        <v>60000</v>
      </c>
      <c r="K25" s="43">
        <v>0</v>
      </c>
      <c r="L25" s="43">
        <v>0</v>
      </c>
      <c r="M25" s="61">
        <f t="shared" si="2"/>
        <v>60000</v>
      </c>
      <c r="N25" s="61">
        <f t="shared" si="5"/>
        <v>187650</v>
      </c>
      <c r="O25" s="40"/>
    </row>
    <row r="26" ht="19" customHeight="1" spans="1:15">
      <c r="A26" s="40">
        <v>19</v>
      </c>
      <c r="B26" s="41" t="s">
        <v>38</v>
      </c>
      <c r="C26" s="44">
        <f t="shared" si="6"/>
        <v>2518</v>
      </c>
      <c r="D26" s="45">
        <v>2082</v>
      </c>
      <c r="E26" s="43"/>
      <c r="F26" s="46">
        <v>436</v>
      </c>
      <c r="G26" s="43"/>
      <c r="H26" s="43">
        <f t="shared" si="3"/>
        <v>410400</v>
      </c>
      <c r="I26" s="43">
        <f t="shared" si="4"/>
        <v>410400</v>
      </c>
      <c r="J26" s="43">
        <v>50000</v>
      </c>
      <c r="K26" s="43">
        <v>0</v>
      </c>
      <c r="L26" s="43">
        <v>0</v>
      </c>
      <c r="M26" s="61">
        <f t="shared" si="2"/>
        <v>50000</v>
      </c>
      <c r="N26" s="61">
        <f t="shared" si="5"/>
        <v>360400</v>
      </c>
      <c r="O26" s="40"/>
    </row>
    <row r="27" ht="19" customHeight="1" spans="1:15">
      <c r="A27" s="40">
        <v>20</v>
      </c>
      <c r="B27" s="41" t="s">
        <v>39</v>
      </c>
      <c r="C27" s="44">
        <f t="shared" si="6"/>
        <v>2070</v>
      </c>
      <c r="D27" s="45">
        <v>1794</v>
      </c>
      <c r="E27" s="43"/>
      <c r="F27" s="46">
        <v>276</v>
      </c>
      <c r="G27" s="43"/>
      <c r="H27" s="43">
        <f t="shared" si="3"/>
        <v>331200</v>
      </c>
      <c r="I27" s="43">
        <f t="shared" si="4"/>
        <v>346200</v>
      </c>
      <c r="J27" s="43">
        <v>70000</v>
      </c>
      <c r="K27" s="43">
        <v>15000</v>
      </c>
      <c r="L27" s="43">
        <v>0</v>
      </c>
      <c r="M27" s="61">
        <f t="shared" si="2"/>
        <v>55000</v>
      </c>
      <c r="N27" s="61">
        <f t="shared" si="5"/>
        <v>276200</v>
      </c>
      <c r="O27" s="40"/>
    </row>
    <row r="28" ht="19" customHeight="1" spans="1:15">
      <c r="A28" s="40">
        <v>21</v>
      </c>
      <c r="B28" s="41" t="s">
        <v>40</v>
      </c>
      <c r="C28" s="44">
        <f t="shared" si="6"/>
        <v>2205</v>
      </c>
      <c r="D28" s="45">
        <v>1835</v>
      </c>
      <c r="E28" s="43"/>
      <c r="F28" s="46">
        <v>370</v>
      </c>
      <c r="G28" s="43"/>
      <c r="H28" s="43">
        <f t="shared" si="3"/>
        <v>358500</v>
      </c>
      <c r="I28" s="43">
        <f t="shared" si="4"/>
        <v>358500</v>
      </c>
      <c r="J28" s="43">
        <v>70000</v>
      </c>
      <c r="K28" s="43">
        <v>0</v>
      </c>
      <c r="L28" s="62">
        <v>0</v>
      </c>
      <c r="M28" s="61">
        <f t="shared" si="2"/>
        <v>70000</v>
      </c>
      <c r="N28" s="61">
        <f t="shared" si="5"/>
        <v>288500</v>
      </c>
      <c r="O28" s="40"/>
    </row>
    <row r="29" ht="19" customHeight="1" spans="1:15">
      <c r="A29" s="40">
        <v>22</v>
      </c>
      <c r="B29" s="41" t="s">
        <v>41</v>
      </c>
      <c r="C29" s="44">
        <f t="shared" si="6"/>
        <v>2296</v>
      </c>
      <c r="D29" s="45">
        <v>1901</v>
      </c>
      <c r="E29" s="43"/>
      <c r="F29" s="46">
        <v>395</v>
      </c>
      <c r="G29" s="43"/>
      <c r="H29" s="43">
        <f t="shared" si="3"/>
        <v>374025</v>
      </c>
      <c r="I29" s="43">
        <f t="shared" si="4"/>
        <v>374025</v>
      </c>
      <c r="J29" s="43">
        <v>60000</v>
      </c>
      <c r="K29" s="43">
        <v>0</v>
      </c>
      <c r="L29" s="43">
        <v>0</v>
      </c>
      <c r="M29" s="61">
        <f t="shared" si="2"/>
        <v>60000</v>
      </c>
      <c r="N29" s="61">
        <f t="shared" si="5"/>
        <v>314025</v>
      </c>
      <c r="O29" s="40"/>
    </row>
    <row r="30" ht="19" customHeight="1" spans="1:15">
      <c r="A30" s="40">
        <v>23</v>
      </c>
      <c r="B30" s="41" t="s">
        <v>42</v>
      </c>
      <c r="C30" s="44">
        <f t="shared" si="6"/>
        <v>1495</v>
      </c>
      <c r="D30" s="45">
        <v>1209</v>
      </c>
      <c r="E30" s="43"/>
      <c r="F30" s="46">
        <v>286</v>
      </c>
      <c r="G30" s="43"/>
      <c r="H30" s="43">
        <f t="shared" si="3"/>
        <v>245700</v>
      </c>
      <c r="I30" s="43">
        <f t="shared" si="4"/>
        <v>245700</v>
      </c>
      <c r="J30" s="43">
        <v>60000</v>
      </c>
      <c r="K30" s="43">
        <v>0</v>
      </c>
      <c r="L30" s="43">
        <v>0</v>
      </c>
      <c r="M30" s="61">
        <f t="shared" si="2"/>
        <v>60000</v>
      </c>
      <c r="N30" s="61">
        <f t="shared" si="5"/>
        <v>185700</v>
      </c>
      <c r="O30" s="40"/>
    </row>
    <row r="31" ht="19" customHeight="1" spans="1:15">
      <c r="A31" s="40">
        <v>24</v>
      </c>
      <c r="B31" s="41" t="s">
        <v>43</v>
      </c>
      <c r="C31" s="44">
        <f t="shared" si="6"/>
        <v>3885</v>
      </c>
      <c r="D31" s="45">
        <v>3707</v>
      </c>
      <c r="E31" s="43"/>
      <c r="F31" s="46">
        <v>178</v>
      </c>
      <c r="G31" s="43"/>
      <c r="H31" s="43">
        <f t="shared" si="3"/>
        <v>596100</v>
      </c>
      <c r="I31" s="43">
        <f t="shared" si="4"/>
        <v>607100</v>
      </c>
      <c r="J31" s="43">
        <v>60000</v>
      </c>
      <c r="K31" s="43">
        <v>11000</v>
      </c>
      <c r="L31" s="43">
        <v>0</v>
      </c>
      <c r="M31" s="61">
        <f t="shared" si="2"/>
        <v>49000</v>
      </c>
      <c r="N31" s="61">
        <f t="shared" si="5"/>
        <v>547100</v>
      </c>
      <c r="O31" s="40"/>
    </row>
    <row r="32" ht="19" customHeight="1" spans="1:15">
      <c r="A32" s="40">
        <v>25</v>
      </c>
      <c r="B32" s="41" t="s">
        <v>44</v>
      </c>
      <c r="C32" s="44">
        <f t="shared" si="6"/>
        <v>1704</v>
      </c>
      <c r="D32" s="45">
        <v>1497</v>
      </c>
      <c r="E32" s="43"/>
      <c r="F32" s="46">
        <v>207</v>
      </c>
      <c r="G32" s="43"/>
      <c r="H32" s="43">
        <f t="shared" si="3"/>
        <v>271125</v>
      </c>
      <c r="I32" s="43">
        <f t="shared" si="4"/>
        <v>277145</v>
      </c>
      <c r="J32" s="43">
        <v>60000</v>
      </c>
      <c r="K32" s="43">
        <v>0</v>
      </c>
      <c r="L32" s="43">
        <v>6020</v>
      </c>
      <c r="M32" s="61">
        <f t="shared" si="2"/>
        <v>53980</v>
      </c>
      <c r="N32" s="61">
        <f t="shared" si="5"/>
        <v>217145</v>
      </c>
      <c r="O32" s="40"/>
    </row>
    <row r="33" ht="19" customHeight="1" spans="1:15">
      <c r="A33" s="40">
        <v>26</v>
      </c>
      <c r="B33" s="41" t="s">
        <v>45</v>
      </c>
      <c r="C33" s="44">
        <f t="shared" si="6"/>
        <v>1600</v>
      </c>
      <c r="D33" s="45">
        <v>1409</v>
      </c>
      <c r="E33" s="43"/>
      <c r="F33" s="46">
        <v>191</v>
      </c>
      <c r="G33" s="43"/>
      <c r="H33" s="43">
        <f t="shared" si="3"/>
        <v>254325</v>
      </c>
      <c r="I33" s="43">
        <f t="shared" si="4"/>
        <v>254325</v>
      </c>
      <c r="J33" s="43">
        <v>60000</v>
      </c>
      <c r="K33" s="43">
        <v>0</v>
      </c>
      <c r="L33" s="43">
        <v>0</v>
      </c>
      <c r="M33" s="61">
        <f t="shared" si="2"/>
        <v>60000</v>
      </c>
      <c r="N33" s="61">
        <f t="shared" si="5"/>
        <v>194325</v>
      </c>
      <c r="O33" s="40"/>
    </row>
    <row r="34" s="16" customFormat="1" ht="56" customHeight="1" spans="1:15">
      <c r="A34" s="43">
        <v>27</v>
      </c>
      <c r="B34" s="41" t="s">
        <v>46</v>
      </c>
      <c r="C34" s="44">
        <f t="shared" si="6"/>
        <v>3999</v>
      </c>
      <c r="D34" s="45">
        <v>3148</v>
      </c>
      <c r="E34" s="43"/>
      <c r="F34" s="46">
        <v>851</v>
      </c>
      <c r="G34" s="43"/>
      <c r="H34" s="43">
        <f t="shared" si="3"/>
        <v>663675</v>
      </c>
      <c r="I34" s="43">
        <f t="shared" si="4"/>
        <v>714961</v>
      </c>
      <c r="J34" s="43">
        <v>70000</v>
      </c>
      <c r="K34" s="43">
        <v>2000</v>
      </c>
      <c r="L34" s="43">
        <v>69600</v>
      </c>
      <c r="M34" s="61">
        <v>0</v>
      </c>
      <c r="N34" s="61">
        <v>644961</v>
      </c>
      <c r="O34" s="63" t="s">
        <v>47</v>
      </c>
    </row>
    <row r="35" ht="19" customHeight="1" spans="1:15">
      <c r="A35" s="40">
        <v>28</v>
      </c>
      <c r="B35" s="41" t="s">
        <v>48</v>
      </c>
      <c r="C35" s="44">
        <f t="shared" si="6"/>
        <v>4564</v>
      </c>
      <c r="D35" s="45">
        <v>4096</v>
      </c>
      <c r="E35" s="43"/>
      <c r="F35" s="46">
        <v>468</v>
      </c>
      <c r="G35" s="43"/>
      <c r="H35" s="43">
        <f t="shared" si="3"/>
        <v>719700</v>
      </c>
      <c r="I35" s="43">
        <f t="shared" si="4"/>
        <v>739700</v>
      </c>
      <c r="J35" s="43">
        <v>60000</v>
      </c>
      <c r="K35" s="43">
        <v>20000</v>
      </c>
      <c r="L35" s="43">
        <v>0</v>
      </c>
      <c r="M35" s="61">
        <f t="shared" si="2"/>
        <v>40000</v>
      </c>
      <c r="N35" s="61">
        <f t="shared" si="5"/>
        <v>679700</v>
      </c>
      <c r="O35" s="40"/>
    </row>
    <row r="36" ht="19" customHeight="1" spans="1:15">
      <c r="A36" s="40">
        <v>29</v>
      </c>
      <c r="B36" s="41" t="s">
        <v>49</v>
      </c>
      <c r="C36" s="44">
        <f t="shared" si="6"/>
        <v>4327</v>
      </c>
      <c r="D36" s="45">
        <v>3901</v>
      </c>
      <c r="E36" s="43"/>
      <c r="F36" s="46">
        <v>426</v>
      </c>
      <c r="G36" s="43"/>
      <c r="H36" s="43">
        <f t="shared" si="3"/>
        <v>681000</v>
      </c>
      <c r="I36" s="43">
        <f t="shared" si="4"/>
        <v>730000</v>
      </c>
      <c r="J36" s="43">
        <v>60000</v>
      </c>
      <c r="K36" s="43">
        <v>29000</v>
      </c>
      <c r="L36" s="43">
        <v>20000</v>
      </c>
      <c r="M36" s="61">
        <f t="shared" si="2"/>
        <v>11000</v>
      </c>
      <c r="N36" s="61">
        <f t="shared" si="5"/>
        <v>670000</v>
      </c>
      <c r="O36" s="40"/>
    </row>
    <row r="37" spans="1:15">
      <c r="A37" s="9" t="s">
        <v>50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ht="27" customHeight="1" spans="1: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</row>
  </sheetData>
  <mergeCells count="19">
    <mergeCell ref="A1:C1"/>
    <mergeCell ref="A2:O2"/>
    <mergeCell ref="H3:J3"/>
    <mergeCell ref="N3:O3"/>
    <mergeCell ref="C4:H4"/>
    <mergeCell ref="J4:M4"/>
    <mergeCell ref="D5:E5"/>
    <mergeCell ref="F5:G5"/>
    <mergeCell ref="C5:C6"/>
    <mergeCell ref="H5:H6"/>
    <mergeCell ref="I4:I6"/>
    <mergeCell ref="J5:J6"/>
    <mergeCell ref="K5:K6"/>
    <mergeCell ref="L5:L6"/>
    <mergeCell ref="M5:M6"/>
    <mergeCell ref="N5:N6"/>
    <mergeCell ref="O4:O6"/>
    <mergeCell ref="A4:B6"/>
    <mergeCell ref="A37:O39"/>
  </mergeCells>
  <pageMargins left="0.251388888888889" right="0.251388888888889" top="0.751388888888889" bottom="0.357638888888889" header="0.298611111111111" footer="0.298611111111111"/>
  <pageSetup paperSize="9" scale="9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tabSelected="1" workbookViewId="0">
      <selection activeCell="A37" sqref="A37:L37"/>
    </sheetView>
  </sheetViews>
  <sheetFormatPr defaultColWidth="9" defaultRowHeight="13.5"/>
  <cols>
    <col min="1" max="1" width="4.625" customWidth="1"/>
    <col min="3" max="7" width="7" customWidth="1"/>
    <col min="8" max="8" width="8" customWidth="1"/>
    <col min="9" max="11" width="7.375" customWidth="1"/>
    <col min="12" max="12" width="6.375" customWidth="1"/>
  </cols>
  <sheetData>
    <row r="1" spans="1:1">
      <c r="A1" t="s">
        <v>0</v>
      </c>
    </row>
    <row r="2" ht="21" customHeight="1" spans="1:12">
      <c r="A2" s="1" t="s">
        <v>51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4" ht="37" customHeight="1" spans="1:12">
      <c r="A4" s="2" t="s">
        <v>19</v>
      </c>
      <c r="B4" s="3" t="s">
        <v>4</v>
      </c>
      <c r="C4" s="3"/>
      <c r="D4" s="3"/>
      <c r="E4" s="3"/>
      <c r="F4" s="3"/>
      <c r="G4" s="3"/>
      <c r="H4" s="4" t="s">
        <v>52</v>
      </c>
      <c r="I4" s="10" t="s">
        <v>7</v>
      </c>
      <c r="J4" s="11" t="s">
        <v>53</v>
      </c>
      <c r="K4" s="12" t="s">
        <v>6</v>
      </c>
      <c r="L4" s="3" t="s">
        <v>8</v>
      </c>
    </row>
    <row r="5" ht="20" customHeight="1" spans="1:12">
      <c r="A5" s="2"/>
      <c r="B5" s="3" t="s">
        <v>5</v>
      </c>
      <c r="C5" s="3" t="s">
        <v>9</v>
      </c>
      <c r="D5" s="3" t="s">
        <v>54</v>
      </c>
      <c r="E5" s="3"/>
      <c r="F5" s="3" t="s">
        <v>55</v>
      </c>
      <c r="G5" s="3"/>
      <c r="H5" s="5"/>
      <c r="I5" s="13" t="s">
        <v>56</v>
      </c>
      <c r="J5" s="11"/>
      <c r="K5" s="12"/>
      <c r="L5" s="3"/>
    </row>
    <row r="6" ht="19" customHeight="1" spans="1:12">
      <c r="A6" s="2"/>
      <c r="B6" s="3"/>
      <c r="C6" s="3"/>
      <c r="D6" s="3" t="s">
        <v>17</v>
      </c>
      <c r="E6" s="3" t="s">
        <v>18</v>
      </c>
      <c r="F6" s="3" t="s">
        <v>17</v>
      </c>
      <c r="G6" s="3" t="s">
        <v>18</v>
      </c>
      <c r="H6" s="6"/>
      <c r="I6" s="14"/>
      <c r="J6" s="11"/>
      <c r="K6" s="12"/>
      <c r="L6" s="3"/>
    </row>
    <row r="7" ht="16" customHeight="1" spans="1:12">
      <c r="A7" s="2"/>
      <c r="B7" s="7" t="s">
        <v>3</v>
      </c>
      <c r="C7" s="3">
        <v>59746</v>
      </c>
      <c r="D7" s="3">
        <v>51570</v>
      </c>
      <c r="E7" s="3">
        <v>150</v>
      </c>
      <c r="F7" s="3">
        <v>8176</v>
      </c>
      <c r="G7" s="3">
        <v>225</v>
      </c>
      <c r="H7" s="8">
        <v>9575100</v>
      </c>
      <c r="I7" s="15">
        <v>8010000</v>
      </c>
      <c r="J7" s="15">
        <v>18714</v>
      </c>
      <c r="K7" s="15">
        <v>1546386</v>
      </c>
      <c r="L7" s="3"/>
    </row>
    <row r="8" ht="16" customHeight="1" spans="1:12">
      <c r="A8" s="3">
        <v>1</v>
      </c>
      <c r="B8" s="3" t="s">
        <v>20</v>
      </c>
      <c r="C8" s="3">
        <v>1136</v>
      </c>
      <c r="D8" s="3">
        <v>933</v>
      </c>
      <c r="E8" s="3">
        <v>150</v>
      </c>
      <c r="F8" s="3">
        <v>203</v>
      </c>
      <c r="G8" s="3">
        <v>225</v>
      </c>
      <c r="H8" s="3">
        <f>I8+J8+K8</f>
        <v>185625</v>
      </c>
      <c r="I8" s="3">
        <v>78025</v>
      </c>
      <c r="J8" s="3">
        <v>0</v>
      </c>
      <c r="K8" s="3">
        <v>107600</v>
      </c>
      <c r="L8" s="3"/>
    </row>
    <row r="9" ht="16" customHeight="1" spans="1:12">
      <c r="A9" s="3">
        <v>2</v>
      </c>
      <c r="B9" s="3" t="s">
        <v>21</v>
      </c>
      <c r="C9" s="3">
        <v>721</v>
      </c>
      <c r="D9" s="3">
        <v>658</v>
      </c>
      <c r="E9" s="3">
        <v>150</v>
      </c>
      <c r="F9" s="3">
        <v>63</v>
      </c>
      <c r="G9" s="3">
        <v>225</v>
      </c>
      <c r="H9" s="3">
        <f t="shared" ref="H9:H36" si="0">I9+J9+K9</f>
        <v>112875</v>
      </c>
      <c r="I9" s="3">
        <v>52875</v>
      </c>
      <c r="J9" s="3">
        <v>0</v>
      </c>
      <c r="K9" s="3">
        <v>60000</v>
      </c>
      <c r="L9" s="3"/>
    </row>
    <row r="10" ht="16" customHeight="1" spans="1:12">
      <c r="A10" s="3">
        <v>3</v>
      </c>
      <c r="B10" s="3" t="s">
        <v>22</v>
      </c>
      <c r="C10" s="3">
        <v>2197</v>
      </c>
      <c r="D10" s="3">
        <v>1781</v>
      </c>
      <c r="E10" s="3">
        <v>150</v>
      </c>
      <c r="F10" s="3">
        <v>416</v>
      </c>
      <c r="G10" s="3">
        <v>225</v>
      </c>
      <c r="H10" s="3">
        <f t="shared" si="0"/>
        <v>360750</v>
      </c>
      <c r="I10" s="3">
        <v>300750</v>
      </c>
      <c r="J10" s="3">
        <v>0</v>
      </c>
      <c r="K10" s="3">
        <v>60000</v>
      </c>
      <c r="L10" s="3"/>
    </row>
    <row r="11" ht="16" customHeight="1" spans="1:12">
      <c r="A11" s="3">
        <v>4</v>
      </c>
      <c r="B11" s="3" t="s">
        <v>23</v>
      </c>
      <c r="C11" s="3">
        <v>1803</v>
      </c>
      <c r="D11" s="3">
        <v>1727</v>
      </c>
      <c r="E11" s="3">
        <v>150</v>
      </c>
      <c r="F11" s="3">
        <v>76</v>
      </c>
      <c r="G11" s="3">
        <v>225</v>
      </c>
      <c r="H11" s="3">
        <f t="shared" si="0"/>
        <v>276150</v>
      </c>
      <c r="I11" s="3">
        <v>240150</v>
      </c>
      <c r="J11" s="3">
        <v>0</v>
      </c>
      <c r="K11" s="3">
        <v>36000</v>
      </c>
      <c r="L11" s="3"/>
    </row>
    <row r="12" ht="16" customHeight="1" spans="1:12">
      <c r="A12" s="3">
        <v>5</v>
      </c>
      <c r="B12" s="3" t="s">
        <v>24</v>
      </c>
      <c r="C12" s="3">
        <v>2435</v>
      </c>
      <c r="D12" s="3">
        <v>2159</v>
      </c>
      <c r="E12" s="3">
        <v>150</v>
      </c>
      <c r="F12" s="3">
        <v>276</v>
      </c>
      <c r="G12" s="3">
        <v>225</v>
      </c>
      <c r="H12" s="3">
        <f t="shared" si="0"/>
        <v>385950</v>
      </c>
      <c r="I12" s="3">
        <v>333250</v>
      </c>
      <c r="J12" s="3">
        <v>0</v>
      </c>
      <c r="K12" s="3">
        <v>52700</v>
      </c>
      <c r="L12" s="3"/>
    </row>
    <row r="13" ht="16" customHeight="1" spans="1:12">
      <c r="A13" s="3">
        <v>6</v>
      </c>
      <c r="B13" s="3" t="s">
        <v>25</v>
      </c>
      <c r="C13" s="3">
        <v>1799</v>
      </c>
      <c r="D13" s="3">
        <v>1579</v>
      </c>
      <c r="E13" s="3">
        <v>150</v>
      </c>
      <c r="F13" s="3">
        <v>220</v>
      </c>
      <c r="G13" s="3">
        <v>225</v>
      </c>
      <c r="H13" s="3">
        <f t="shared" si="0"/>
        <v>286350</v>
      </c>
      <c r="I13" s="3">
        <v>239350</v>
      </c>
      <c r="J13" s="3">
        <v>0</v>
      </c>
      <c r="K13" s="3">
        <v>47000</v>
      </c>
      <c r="L13" s="3"/>
    </row>
    <row r="14" ht="16" customHeight="1" spans="1:12">
      <c r="A14" s="3">
        <v>7</v>
      </c>
      <c r="B14" s="3" t="s">
        <v>26</v>
      </c>
      <c r="C14" s="3">
        <v>214</v>
      </c>
      <c r="D14" s="3">
        <v>55</v>
      </c>
      <c r="E14" s="3">
        <v>150</v>
      </c>
      <c r="F14" s="3">
        <v>159</v>
      </c>
      <c r="G14" s="3">
        <v>225</v>
      </c>
      <c r="H14" s="3">
        <f t="shared" si="0"/>
        <v>44025</v>
      </c>
      <c r="I14" s="3">
        <v>14025</v>
      </c>
      <c r="J14" s="3">
        <v>0</v>
      </c>
      <c r="K14" s="3">
        <v>30000</v>
      </c>
      <c r="L14" s="3"/>
    </row>
    <row r="15" ht="16" customHeight="1" spans="1:12">
      <c r="A15" s="3">
        <v>8</v>
      </c>
      <c r="B15" s="3" t="s">
        <v>27</v>
      </c>
      <c r="C15" s="3">
        <v>741</v>
      </c>
      <c r="D15" s="3">
        <v>628</v>
      </c>
      <c r="E15" s="3">
        <v>150</v>
      </c>
      <c r="F15" s="3">
        <v>113</v>
      </c>
      <c r="G15" s="3">
        <v>225</v>
      </c>
      <c r="H15" s="3">
        <f t="shared" si="0"/>
        <v>119625</v>
      </c>
      <c r="I15" s="3">
        <v>59625</v>
      </c>
      <c r="J15" s="3">
        <v>0</v>
      </c>
      <c r="K15" s="3">
        <v>60000</v>
      </c>
      <c r="L15" s="3"/>
    </row>
    <row r="16" ht="16" customHeight="1" spans="1:12">
      <c r="A16" s="3">
        <v>9</v>
      </c>
      <c r="B16" s="3" t="s">
        <v>28</v>
      </c>
      <c r="C16" s="3">
        <v>1597</v>
      </c>
      <c r="D16" s="3">
        <v>1162</v>
      </c>
      <c r="E16" s="3">
        <v>150</v>
      </c>
      <c r="F16" s="3">
        <v>435</v>
      </c>
      <c r="G16" s="3">
        <v>225</v>
      </c>
      <c r="H16" s="3">
        <f t="shared" si="0"/>
        <v>272175</v>
      </c>
      <c r="I16" s="3">
        <v>212175</v>
      </c>
      <c r="J16" s="3">
        <v>0</v>
      </c>
      <c r="K16" s="3">
        <v>60000</v>
      </c>
      <c r="L16" s="3"/>
    </row>
    <row r="17" ht="16" customHeight="1" spans="1:12">
      <c r="A17" s="3">
        <v>10</v>
      </c>
      <c r="B17" s="3" t="s">
        <v>29</v>
      </c>
      <c r="C17" s="3">
        <v>1150</v>
      </c>
      <c r="D17" s="3">
        <v>976</v>
      </c>
      <c r="E17" s="3">
        <v>150</v>
      </c>
      <c r="F17" s="3">
        <v>174</v>
      </c>
      <c r="G17" s="3">
        <v>225</v>
      </c>
      <c r="H17" s="3">
        <f t="shared" si="0"/>
        <v>185550</v>
      </c>
      <c r="I17" s="3">
        <v>125550</v>
      </c>
      <c r="J17" s="3">
        <v>0</v>
      </c>
      <c r="K17" s="3">
        <v>60000</v>
      </c>
      <c r="L17" s="3"/>
    </row>
    <row r="18" ht="16" customHeight="1" spans="1:12">
      <c r="A18" s="3">
        <v>11</v>
      </c>
      <c r="B18" s="3" t="s">
        <v>30</v>
      </c>
      <c r="C18" s="3">
        <v>1152</v>
      </c>
      <c r="D18" s="3">
        <v>907</v>
      </c>
      <c r="E18" s="3">
        <v>150</v>
      </c>
      <c r="F18" s="3">
        <v>245</v>
      </c>
      <c r="G18" s="3">
        <v>225</v>
      </c>
      <c r="H18" s="3">
        <f t="shared" si="0"/>
        <v>191175</v>
      </c>
      <c r="I18" s="3">
        <v>131175</v>
      </c>
      <c r="J18" s="3">
        <v>0</v>
      </c>
      <c r="K18" s="3">
        <v>60000</v>
      </c>
      <c r="L18" s="3"/>
    </row>
    <row r="19" ht="16" customHeight="1" spans="1:12">
      <c r="A19" s="3">
        <v>12</v>
      </c>
      <c r="B19" s="3" t="s">
        <v>31</v>
      </c>
      <c r="C19" s="3">
        <v>1753</v>
      </c>
      <c r="D19" s="3">
        <v>1609</v>
      </c>
      <c r="E19" s="3">
        <v>150</v>
      </c>
      <c r="F19" s="3">
        <v>144</v>
      </c>
      <c r="G19" s="3">
        <v>225</v>
      </c>
      <c r="H19" s="3">
        <f t="shared" si="0"/>
        <v>273750</v>
      </c>
      <c r="I19" s="3">
        <v>214750</v>
      </c>
      <c r="J19" s="3">
        <v>0</v>
      </c>
      <c r="K19" s="3">
        <v>59000</v>
      </c>
      <c r="L19" s="3"/>
    </row>
    <row r="20" ht="16" customHeight="1" spans="1:12">
      <c r="A20" s="3">
        <v>13</v>
      </c>
      <c r="B20" s="3" t="s">
        <v>32</v>
      </c>
      <c r="C20" s="3">
        <v>3031</v>
      </c>
      <c r="D20" s="3">
        <v>2787</v>
      </c>
      <c r="E20" s="3">
        <v>150</v>
      </c>
      <c r="F20" s="3">
        <v>244</v>
      </c>
      <c r="G20" s="3">
        <v>225</v>
      </c>
      <c r="H20" s="3">
        <f t="shared" si="0"/>
        <v>472950</v>
      </c>
      <c r="I20" s="3">
        <v>412950</v>
      </c>
      <c r="J20" s="3">
        <v>0</v>
      </c>
      <c r="K20" s="3">
        <v>60000</v>
      </c>
      <c r="L20" s="3"/>
    </row>
    <row r="21" ht="16" customHeight="1" spans="1:12">
      <c r="A21" s="3">
        <v>14</v>
      </c>
      <c r="B21" s="3" t="s">
        <v>33</v>
      </c>
      <c r="C21" s="3">
        <v>2931</v>
      </c>
      <c r="D21" s="3">
        <v>2783</v>
      </c>
      <c r="E21" s="3">
        <v>150</v>
      </c>
      <c r="F21" s="3">
        <v>148</v>
      </c>
      <c r="G21" s="3">
        <v>225</v>
      </c>
      <c r="H21" s="3">
        <f t="shared" si="0"/>
        <v>450750</v>
      </c>
      <c r="I21" s="3">
        <v>395644</v>
      </c>
      <c r="J21" s="3">
        <v>0</v>
      </c>
      <c r="K21" s="3">
        <v>55106</v>
      </c>
      <c r="L21" s="3"/>
    </row>
    <row r="22" ht="16" customHeight="1" spans="1:12">
      <c r="A22" s="3">
        <v>15</v>
      </c>
      <c r="B22" s="3" t="s">
        <v>34</v>
      </c>
      <c r="C22" s="3">
        <v>1352</v>
      </c>
      <c r="D22" s="3">
        <v>1115</v>
      </c>
      <c r="E22" s="3">
        <v>150</v>
      </c>
      <c r="F22" s="3">
        <v>237</v>
      </c>
      <c r="G22" s="3">
        <v>225</v>
      </c>
      <c r="H22" s="3">
        <f t="shared" si="0"/>
        <v>220575</v>
      </c>
      <c r="I22" s="3">
        <v>160575</v>
      </c>
      <c r="J22" s="3">
        <v>0</v>
      </c>
      <c r="K22" s="3">
        <v>60000</v>
      </c>
      <c r="L22" s="3"/>
    </row>
    <row r="23" ht="16" customHeight="1" spans="1:12">
      <c r="A23" s="3">
        <v>16</v>
      </c>
      <c r="B23" s="3" t="s">
        <v>35</v>
      </c>
      <c r="C23" s="3">
        <v>1525</v>
      </c>
      <c r="D23" s="3">
        <v>1273</v>
      </c>
      <c r="E23" s="3">
        <v>150</v>
      </c>
      <c r="F23" s="3">
        <v>252</v>
      </c>
      <c r="G23" s="3">
        <v>225</v>
      </c>
      <c r="H23" s="3">
        <f t="shared" si="0"/>
        <v>247650</v>
      </c>
      <c r="I23" s="3">
        <v>197650</v>
      </c>
      <c r="J23" s="3">
        <v>0</v>
      </c>
      <c r="K23" s="3">
        <v>50000</v>
      </c>
      <c r="L23" s="3"/>
    </row>
    <row r="24" ht="16" customHeight="1" spans="1:12">
      <c r="A24" s="3">
        <v>17</v>
      </c>
      <c r="B24" s="3" t="s">
        <v>36</v>
      </c>
      <c r="C24" s="3">
        <v>2053</v>
      </c>
      <c r="D24" s="3">
        <v>1682</v>
      </c>
      <c r="E24" s="3">
        <v>150</v>
      </c>
      <c r="F24" s="3">
        <v>371</v>
      </c>
      <c r="G24" s="3">
        <v>225</v>
      </c>
      <c r="H24" s="3">
        <f t="shared" si="0"/>
        <v>335775</v>
      </c>
      <c r="I24" s="3">
        <v>275775</v>
      </c>
      <c r="J24" s="3">
        <v>0</v>
      </c>
      <c r="K24" s="3">
        <v>60000</v>
      </c>
      <c r="L24" s="3"/>
    </row>
    <row r="25" ht="16" customHeight="1" spans="1:12">
      <c r="A25" s="3">
        <v>18</v>
      </c>
      <c r="B25" s="3" t="s">
        <v>37</v>
      </c>
      <c r="C25" s="3">
        <v>1493</v>
      </c>
      <c r="D25" s="3">
        <v>1177</v>
      </c>
      <c r="E25" s="3">
        <v>150</v>
      </c>
      <c r="F25" s="3">
        <v>316</v>
      </c>
      <c r="G25" s="3">
        <v>225</v>
      </c>
      <c r="H25" s="3">
        <f t="shared" si="0"/>
        <v>247650</v>
      </c>
      <c r="I25" s="3">
        <v>187650</v>
      </c>
      <c r="J25" s="3">
        <v>0</v>
      </c>
      <c r="K25" s="3">
        <v>60000</v>
      </c>
      <c r="L25" s="3"/>
    </row>
    <row r="26" ht="16" customHeight="1" spans="1:12">
      <c r="A26" s="3">
        <v>19</v>
      </c>
      <c r="B26" s="3" t="s">
        <v>38</v>
      </c>
      <c r="C26" s="3">
        <v>2518</v>
      </c>
      <c r="D26" s="3">
        <v>2082</v>
      </c>
      <c r="E26" s="3">
        <v>150</v>
      </c>
      <c r="F26" s="3">
        <v>436</v>
      </c>
      <c r="G26" s="3">
        <v>225</v>
      </c>
      <c r="H26" s="3">
        <f t="shared" si="0"/>
        <v>410400</v>
      </c>
      <c r="I26" s="3">
        <v>360400</v>
      </c>
      <c r="J26" s="3">
        <v>0</v>
      </c>
      <c r="K26" s="3">
        <v>50000</v>
      </c>
      <c r="L26" s="3"/>
    </row>
    <row r="27" ht="16" customHeight="1" spans="1:12">
      <c r="A27" s="3">
        <v>20</v>
      </c>
      <c r="B27" s="3" t="s">
        <v>39</v>
      </c>
      <c r="C27" s="3">
        <v>2070</v>
      </c>
      <c r="D27" s="3">
        <v>1794</v>
      </c>
      <c r="E27" s="3">
        <v>150</v>
      </c>
      <c r="F27" s="3">
        <v>276</v>
      </c>
      <c r="G27" s="3">
        <v>225</v>
      </c>
      <c r="H27" s="3">
        <f t="shared" si="0"/>
        <v>331200</v>
      </c>
      <c r="I27" s="3">
        <v>276200</v>
      </c>
      <c r="J27" s="3">
        <v>0</v>
      </c>
      <c r="K27" s="3">
        <v>55000</v>
      </c>
      <c r="L27" s="3"/>
    </row>
    <row r="28" ht="16" customHeight="1" spans="1:12">
      <c r="A28" s="3">
        <v>21</v>
      </c>
      <c r="B28" s="3" t="s">
        <v>40</v>
      </c>
      <c r="C28" s="3">
        <v>2205</v>
      </c>
      <c r="D28" s="3">
        <v>1835</v>
      </c>
      <c r="E28" s="3">
        <v>150</v>
      </c>
      <c r="F28" s="3">
        <v>370</v>
      </c>
      <c r="G28" s="3">
        <v>225</v>
      </c>
      <c r="H28" s="3">
        <f t="shared" si="0"/>
        <v>358500</v>
      </c>
      <c r="I28" s="3">
        <v>288500</v>
      </c>
      <c r="J28" s="3">
        <v>0</v>
      </c>
      <c r="K28" s="3">
        <v>70000</v>
      </c>
      <c r="L28" s="3"/>
    </row>
    <row r="29" ht="16" customHeight="1" spans="1:12">
      <c r="A29" s="3">
        <v>22</v>
      </c>
      <c r="B29" s="3" t="s">
        <v>41</v>
      </c>
      <c r="C29" s="3">
        <v>2296</v>
      </c>
      <c r="D29" s="3">
        <v>1901</v>
      </c>
      <c r="E29" s="3">
        <v>150</v>
      </c>
      <c r="F29" s="3">
        <v>395</v>
      </c>
      <c r="G29" s="3">
        <v>225</v>
      </c>
      <c r="H29" s="3">
        <f t="shared" si="0"/>
        <v>374025</v>
      </c>
      <c r="I29" s="3">
        <v>314025</v>
      </c>
      <c r="J29" s="3">
        <v>0</v>
      </c>
      <c r="K29" s="3">
        <v>60000</v>
      </c>
      <c r="L29" s="3"/>
    </row>
    <row r="30" ht="16" customHeight="1" spans="1:12">
      <c r="A30" s="3">
        <v>23</v>
      </c>
      <c r="B30" s="3" t="s">
        <v>42</v>
      </c>
      <c r="C30" s="3">
        <v>1495</v>
      </c>
      <c r="D30" s="3">
        <v>1209</v>
      </c>
      <c r="E30" s="3">
        <v>150</v>
      </c>
      <c r="F30" s="3">
        <v>286</v>
      </c>
      <c r="G30" s="3">
        <v>225</v>
      </c>
      <c r="H30" s="3">
        <f t="shared" si="0"/>
        <v>245700</v>
      </c>
      <c r="I30" s="3">
        <v>185700</v>
      </c>
      <c r="J30" s="3">
        <v>0</v>
      </c>
      <c r="K30" s="3">
        <v>60000</v>
      </c>
      <c r="L30" s="3"/>
    </row>
    <row r="31" ht="16" customHeight="1" spans="1:12">
      <c r="A31" s="3">
        <v>24</v>
      </c>
      <c r="B31" s="3" t="s">
        <v>43</v>
      </c>
      <c r="C31" s="3">
        <v>3885</v>
      </c>
      <c r="D31" s="3">
        <v>3707</v>
      </c>
      <c r="E31" s="3">
        <v>150</v>
      </c>
      <c r="F31" s="3">
        <v>178</v>
      </c>
      <c r="G31" s="3">
        <v>225</v>
      </c>
      <c r="H31" s="3">
        <f t="shared" si="0"/>
        <v>596100</v>
      </c>
      <c r="I31" s="3">
        <v>547100</v>
      </c>
      <c r="J31" s="3">
        <v>0</v>
      </c>
      <c r="K31" s="3">
        <v>49000</v>
      </c>
      <c r="L31" s="3"/>
    </row>
    <row r="32" ht="16" customHeight="1" spans="1:12">
      <c r="A32" s="3">
        <v>25</v>
      </c>
      <c r="B32" s="3" t="s">
        <v>44</v>
      </c>
      <c r="C32" s="3">
        <v>1704</v>
      </c>
      <c r="D32" s="3">
        <v>1497</v>
      </c>
      <c r="E32" s="3">
        <v>150</v>
      </c>
      <c r="F32" s="3">
        <v>207</v>
      </c>
      <c r="G32" s="3">
        <v>225</v>
      </c>
      <c r="H32" s="3">
        <f t="shared" si="0"/>
        <v>271125</v>
      </c>
      <c r="I32" s="3">
        <v>217145</v>
      </c>
      <c r="J32" s="3">
        <v>0</v>
      </c>
      <c r="K32" s="3">
        <v>53980</v>
      </c>
      <c r="L32" s="3"/>
    </row>
    <row r="33" ht="16" customHeight="1" spans="1:12">
      <c r="A33" s="3">
        <v>26</v>
      </c>
      <c r="B33" s="3" t="s">
        <v>45</v>
      </c>
      <c r="C33" s="3">
        <v>1600</v>
      </c>
      <c r="D33" s="3">
        <v>1409</v>
      </c>
      <c r="E33" s="3">
        <v>150</v>
      </c>
      <c r="F33" s="3">
        <v>191</v>
      </c>
      <c r="G33" s="3">
        <v>225</v>
      </c>
      <c r="H33" s="3">
        <f t="shared" si="0"/>
        <v>254325</v>
      </c>
      <c r="I33" s="3">
        <v>194325</v>
      </c>
      <c r="J33" s="3">
        <v>0</v>
      </c>
      <c r="K33" s="3">
        <v>60000</v>
      </c>
      <c r="L33" s="3"/>
    </row>
    <row r="34" ht="16" customHeight="1" spans="1:12">
      <c r="A34" s="3">
        <v>27</v>
      </c>
      <c r="B34" s="3" t="s">
        <v>46</v>
      </c>
      <c r="C34" s="3">
        <v>3999</v>
      </c>
      <c r="D34" s="3">
        <v>3148</v>
      </c>
      <c r="E34" s="3">
        <v>150</v>
      </c>
      <c r="F34" s="3">
        <v>851</v>
      </c>
      <c r="G34" s="3">
        <v>225</v>
      </c>
      <c r="H34" s="3">
        <f t="shared" si="0"/>
        <v>663675</v>
      </c>
      <c r="I34" s="3">
        <v>644961</v>
      </c>
      <c r="J34" s="3">
        <v>18714</v>
      </c>
      <c r="K34" s="3">
        <v>0</v>
      </c>
      <c r="L34" s="3"/>
    </row>
    <row r="35" ht="16" customHeight="1" spans="1:12">
      <c r="A35" s="3">
        <v>28</v>
      </c>
      <c r="B35" s="3" t="s">
        <v>48</v>
      </c>
      <c r="C35" s="3">
        <v>4564</v>
      </c>
      <c r="D35" s="3">
        <v>4096</v>
      </c>
      <c r="E35" s="3">
        <v>150</v>
      </c>
      <c r="F35" s="3">
        <v>468</v>
      </c>
      <c r="G35" s="3">
        <v>225</v>
      </c>
      <c r="H35" s="3">
        <f t="shared" si="0"/>
        <v>719700</v>
      </c>
      <c r="I35" s="3">
        <v>679700</v>
      </c>
      <c r="J35" s="3">
        <v>0</v>
      </c>
      <c r="K35" s="3">
        <v>40000</v>
      </c>
      <c r="L35" s="3"/>
    </row>
    <row r="36" ht="16" customHeight="1" spans="1:12">
      <c r="A36" s="3">
        <v>29</v>
      </c>
      <c r="B36" s="3" t="s">
        <v>49</v>
      </c>
      <c r="C36" s="3">
        <v>4327</v>
      </c>
      <c r="D36" s="3">
        <v>3901</v>
      </c>
      <c r="E36" s="3">
        <v>150</v>
      </c>
      <c r="F36" s="3">
        <v>426</v>
      </c>
      <c r="G36" s="3">
        <v>225</v>
      </c>
      <c r="H36" s="3">
        <f t="shared" si="0"/>
        <v>681000</v>
      </c>
      <c r="I36" s="3">
        <v>670000</v>
      </c>
      <c r="J36" s="3">
        <v>0</v>
      </c>
      <c r="K36" s="3">
        <v>11000</v>
      </c>
      <c r="L36" s="3"/>
    </row>
    <row r="37" ht="66" customHeight="1" spans="1:12">
      <c r="A37" s="9" t="s">
        <v>50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</sheetData>
  <mergeCells count="13">
    <mergeCell ref="A2:L2"/>
    <mergeCell ref="B4:G4"/>
    <mergeCell ref="D5:E5"/>
    <mergeCell ref="F5:G5"/>
    <mergeCell ref="A37:L37"/>
    <mergeCell ref="A4:A7"/>
    <mergeCell ref="B5:B6"/>
    <mergeCell ref="C5:C6"/>
    <mergeCell ref="H4:H6"/>
    <mergeCell ref="I5:I6"/>
    <mergeCell ref="J4:J6"/>
    <mergeCell ref="K4:K6"/>
    <mergeCell ref="L4:L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秦 舒</cp:lastModifiedBy>
  <dcterms:created xsi:type="dcterms:W3CDTF">2023-10-06T02:56:00Z</dcterms:created>
  <dcterms:modified xsi:type="dcterms:W3CDTF">2025-01-02T03:46:52Z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0DF8F5CF7C2E43A8A535829C6ED4122E_12</vt:lpwstr>
  </property>
  <property fmtid="{D5CDD505-2E9C-101B-9397-08002B2CF9AE}" pid="3" name="KSOProductBuildVer">
    <vt:lpwstr>2052-11.8.2.12195</vt:lpwstr>
  </property>
</Properties>
</file>