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61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<sst xmlns="http://schemas.openxmlformats.org/spreadsheetml/2006/main" count="1401" uniqueCount="495">
  <si>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</si>
  <si>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</si>
  <si>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</si>
  <si>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</si>
  <si>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</si>
  <si>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</si>
  <si>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</si>
  <si>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</si>
  <si>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</si>
  <si>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</si>
  <si>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</si>
  <si>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</si>
  <si>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</si>
  <si>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</si>
  <si>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</si>
  <si>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</si>
  <si>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</si>
  <si>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</si>
  <si>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</si>
  <si>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</si>
  <si>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</si>
  <si>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</si>
  <si>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</si>
  <si>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</si>
  <si>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</si>
  <si>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</si>
  <si>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</si>
  <si>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</si>
  <si>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</si>
  <si>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</si>
  <si>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</si>
  <si>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</si>
  <si>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</si>
  <si>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</si>
  <si>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</si>
  <si>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</si>
  <si>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</si>
  <si>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</si>
  <si>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</si>
  <si>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</si>
  <si>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</si>
  <si>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</si>
  <si>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</si>
  <si>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</si>
  <si>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</si>
  <si>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</si>
  <si>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</si>
  <si>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</si>
  <si>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</si>
  <si>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</si>
  <si>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</si>
  <si>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</si>
  <si>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</si>
  <si>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</si>
  <si>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</si>
  <si>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</si>
  <si>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</si>
  <si>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</si>
  <si>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</si>
  <si>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</si>
  <si>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</si>
  <si>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</si>
  <si>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</si>
  <si>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</si>
  <si>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</si>
  <si>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</si>
  <si>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</si>
  <si>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</si>
  <si>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</si>
  <si>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</si>
  <si>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</si>
  <si>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</si>
  <si>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</si>
  <si>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</si>
  <si>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</si>
  <si>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</si>
  <si>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</si>
  <si>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</si>
  <si>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</si>
  <si>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</si>
  <si>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</si>
  <si>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</si>
  <si>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</si>
  <si>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</si>
  <si>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</si>
  <si>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</si>
  <si>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</si>
  <si>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</si>
  <si>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</si>
  <si>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</si>
  <si>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</si>
  <si>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</si>
  <si>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</si>
  <si>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</si>
  <si>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</si>
  <si>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</si>
  <si>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</si>
  <si>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</si>
  <si>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</si>
  <si>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</si>
  <si>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</si>
  <si>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</si>
  <si>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</si>
  <si>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</si>
  <si>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</si>
  <si>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</si>
  <si>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</si>
  <si>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</si>
  <si>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</si>
  <si>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</si>
  <si>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</si>
  <si>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</si>
  <si>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</si>
  <si>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</si>
  <si>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</si>
  <si>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</si>
  <si>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</si>
  <si>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</si>
  <si>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</si>
  <si>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</si>
  <si>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</si>
  <si>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</si>
  <si>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</si>
  <si>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</si>
  <si>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</si>
  <si>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</si>
  <si>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</si>
  <si>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</si>
  <si>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</si>
  <si>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</si>
  <si>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</si>
  <si>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</si>
  <si>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</si>
  <si>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</si>
  <si>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</si>
  <si>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</si>
  <si>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</si>
  <si>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</si>
  <si>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</si>
  <si>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</si>
  <si>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</si>
  <si>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</si>
  <si>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</si>
  <si>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</si>
  <si>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</si>
  <si>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</si>
  <si>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</si>
  <si>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</si>
  <si>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</si>
  <si>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</si>
  <si>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</si>
  <si>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</si>
  <si>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</si>
  <si>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</si>
  <si>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</si>
  <si>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</si>
  <si>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</si>
  <si>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</si>
  <si>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</si>
  <si>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</si>
  <si>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</si>
  <si>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</si>
  <si>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</si>
  <si>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</si>
  <si>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</si>
  <si>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</si>
  <si>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</si>
  <si>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</si>
  <si>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</si>
  <si>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</si>
  <si>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</si>
  <si>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</si>
  <si>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</si>
  <si>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</si>
  <si>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</si>
  <si>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</si>
  <si>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</si>
  <si>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</si>
  <si>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</si>
  <si>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</si>
  <si>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</si>
  <si>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</si>
  <si>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</si>
  <si>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</si>
  <si>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</si>
  <si>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</si>
  <si>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</si>
  <si>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</si>
  <si>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</si>
  <si>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</si>
  <si>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</si>
  <si>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</si>
  <si>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</si>
  <si>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</si>
  <si>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</si>
  <si>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</si>
  <si>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</si>
  <si>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</si>
  <si>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</si>
  <si>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</si>
  <si>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</si>
  <si>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</si>
  <si>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</si>
  <si>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</si>
  <si>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</si>
  <si>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</si>
  <si>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</si>
  <si>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</si>
  <si>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</si>
  <si>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</si>
  <si>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</si>
  <si>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</si>
  <si>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</si>
  <si>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</si>
  <si>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</si>
  <si>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</si>
  <si>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</si>
  <si>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</si>
  <si>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</si>
  <si>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</si>
  <si>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</si>
  <si>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</si>
  <si>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</si>
  <si>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</si>
  <si>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</si>
  <si>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</si>
  <si>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</si>
  <si>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</si>
  <si>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</si>
  <si>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</si>
  <si>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</si>
  <si>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</si>
  <si>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</si>
  <si>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</si>
  <si>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</si>
  <si>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</si>
  <si>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</si>
  <si>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</si>
  <si>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</si>
  <si>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</si>
  <si>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</si>
  <si>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</si>
  <si>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</si>
  <si>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</si>
  <si>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</si>
  <si>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</si>
  <si>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</si>
  <si>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</si>
  <si>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</si>
  <si>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</si>
  <si>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</si>
  <si>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</si>
  <si>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</si>
  <si>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</si>
  <si>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</si>
  <si>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</si>
  <si>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</si>
  <si>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</si>
  <si>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</si>
  <si>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</si>
  <si>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</si>
  <si>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</si>
  <si>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</si>
  <si>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</si>
  <si>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</si>
  <si>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</si>
  <si>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</si>
  <si>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</si>
  <si>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</si>
  <si>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</si>
  <si>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</si>
  <si>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</si>
  <si>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</si>
  <si>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</si>
  <si>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</si>
  <si>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</si>
  <si>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</si>
  <si>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</si>
  <si>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</si>
  <si>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</si>
  <si>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</si>
  <si>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</si>
  <si>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</si>
  <si>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</si>
  <si>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</si>
  <si>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</si>
  <si>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</si>
  <si>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</si>
  <si>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</si>
  <si>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</si>
  <si>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</si>
  <si>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</si>
  <si>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</si>
  <si>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</si>
  <si>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</si>
  <si>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</si>
  <si>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</si>
  <si>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</si>
  <si>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</si>
  <si>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</si>
  <si>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</si>
  <si>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</si>
  <si>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</si>
  <si>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</si>
  <si>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</si>
  <si>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</si>
  <si>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</si>
  <si>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</si>
  <si>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</si>
  <si>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</si>
  <si>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</si>
  <si>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</si>
  <si>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忠州日报社财政拨款收支总表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</si>
  <si>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</si>
  <si>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</si>
  <si>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</si>
  <si>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</si>
  <si>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</si>
  <si>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</si>
  <si>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</si>
  <si>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</si>
  <si>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</si>
  <si>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</si>
  <si>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</si>
  <si>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</si>
  <si>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</si>
  <si>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</si>
  <si>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</si>
  <si>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</si>
  <si>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</si>
  <si>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</si>
  <si>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</si>
  <si>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</si>
  <si>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</si>
  <si>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</si>
  <si>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</si>
  <si>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</si>
  <si>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忠州日报社一般公共预算财政拨款支出预算表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</si>
  <si>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</si>
  <si>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</si>
  <si>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</si>
  <si>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</si>
  <si>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</si>
  <si>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</si>
  <si>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</si>
  <si>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20508</t>
  </si>
  <si>
    <t xml:space="preserve">  进修及培训</t>
  </si>
  <si>
    <t xml:space="preserve">   2050803</t>
  </si>
  <si>
    <t xml:space="preserve">    培训支出</t>
  </si>
  <si>
    <t xml:space="preserve">  20706</t>
  </si>
  <si>
    <t xml:space="preserve">  新闻出版电影</t>
  </si>
  <si>
    <t xml:space="preserve">   2070604</t>
  </si>
  <si>
    <t xml:space="preserve">    新闻通讯</t>
  </si>
  <si>
    <t xml:space="preserve">  20805</t>
  </si>
  <si>
    <t xml:space="preserve">  行政事业单位养老支出</t>
  </si>
  <si>
    <t xml:space="preserve">   2080505</t>
  </si>
  <si>
    <t xml:space="preserve">    机关事业单位基本养老保险缴费支出</t>
  </si>
  <si>
    <t xml:space="preserve">   2080506</t>
  </si>
  <si>
    <t xml:space="preserve">    机关事业单位职业年金缴费支出</t>
  </si>
  <si>
    <t xml:space="preserve">  21011</t>
  </si>
  <si>
    <t xml:space="preserve">  行政事业单位医疗</t>
  </si>
  <si>
    <t xml:space="preserve">   2101102</t>
  </si>
  <si>
    <t xml:space="preserve">    事业单位医疗</t>
  </si>
  <si>
    <t xml:space="preserve">  22102</t>
  </si>
  <si>
    <t xml:space="preserve">  住房改革支出</t>
  </si>
  <si>
    <t xml:space="preserve">   2210201</t>
  </si>
  <si>
    <t xml:space="preserve">    住房公积金</t>
  </si>
  <si>
    <t>备注：本表反映2020年当年一般公共预算财政拨款支出情况。</t>
  </si>
  <si>
    <t>表3</t>
  </si>
  <si>
    <t>忠州日报社一般公共预算财政拨款基本支出预算表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</si>
  <si>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</si>
  <si>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</si>
  <si>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</si>
  <si>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</si>
  <si>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</si>
  <si>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</si>
  <si>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</si>
  <si>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</si>
  <si>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</si>
  <si>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</si>
  <si>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</si>
  <si>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</si>
  <si>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</si>
  <si>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</si>
  <si>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</si>
  <si>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</si>
  <si>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</si>
  <si>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</si>
  <si>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</si>
  <si>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</si>
  <si>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</si>
  <si>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</si>
  <si>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</si>
  <si>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</si>
  <si>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</si>
  <si>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</si>
  <si>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</si>
  <si>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</si>
  <si>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</si>
  <si>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  办公费</t>
  </si>
  <si>
    <t xml:space="preserve">  30202</t>
  </si>
  <si>
    <t xml:space="preserve">    印刷费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</si>
  <si>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</si>
  <si>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</si>
  <si>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</si>
  <si>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</si>
  <si>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</si>
  <si>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</si>
  <si>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30208</t>
  </si>
  <si>
    <t xml:space="preserve">    差旅费</t>
  </si>
  <si>
    <t xml:space="preserve">  30213</t>
  </si>
  <si>
    <t xml:space="preserve">    维修（护）费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</si>
  <si>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</si>
  <si>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</si>
  <si>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</si>
  <si>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</si>
  <si>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30226</t>
  </si>
  <si>
    <t xml:space="preserve">    劳务费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</si>
  <si>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</si>
  <si>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</si>
  <si>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</si>
  <si>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</si>
  <si>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30231</t>
  </si>
  <si>
    <t xml:space="preserve">    公务用车运行维护费</t>
  </si>
  <si>
    <t xml:space="preserve">  30299</t>
  </si>
  <si>
    <t xml:space="preserve">  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</si>
  <si>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</si>
  <si>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</si>
  <si>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</si>
  <si>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</si>
  <si>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表4</t>
  </si>
  <si>
    <t>忠州日报社一般公共预算“三公”经费支出表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</si>
  <si>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</si>
  <si>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</si>
  <si>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</si>
  <si>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</si>
  <si>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</si>
  <si>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</si>
  <si>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</si>
  <si>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忠州日报社政府性基金预算支出表</t>
  </si>
  <si>
    <t>本年政府性基金预算财政拨款支出</t>
  </si>
  <si>
    <t>本单位无政府性基金收支，故此表无数据</t>
  </si>
  <si>
    <t>（备注：本单位无政府性基金预算收支，故此表无数据。）</t>
  </si>
  <si>
    <t>表6</t>
  </si>
  <si>
    <t>忠州日报社部门收支总表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</si>
  <si>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</si>
  <si>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</si>
  <si>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</si>
  <si>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</si>
  <si>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</si>
  <si>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</si>
  <si>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</si>
  <si>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</si>
  <si>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</si>
  <si>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</si>
  <si>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</si>
  <si>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</si>
  <si>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</si>
  <si>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</si>
  <si>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忠州日报社部门收入总表</t>
  </si>
  <si>
    <t>科目</t>
  </si>
  <si>
    <t>非教育收费收入预算</t>
  </si>
  <si>
    <t>教育收费收预算入</t>
  </si>
  <si>
    <t>表8</t>
  </si>
  <si>
    <t>忠州日报社部门支出总表</t>
  </si>
  <si>
    <t>上缴上级支出</t>
  </si>
  <si>
    <t>事业单位经营支出</t>
  </si>
  <si>
    <t>对下级单位补助支出</t>
  </si>
  <si>
    <t>表9</t>
  </si>
  <si>
    <t>忠州日报社政府采购预算明细表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</si>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</sst>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6">
    <numFmt numFmtId="176" formatCode=";;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22" borderId="26" applyNumberFormat="0" applyAlignment="0" applyProtection="0">
      <alignment vertical="center"/>
    </xf>
    <xf numFmtId="0" fontId="39" fillId="22" borderId="25" applyNumberFormat="0" applyAlignment="0" applyProtection="0">
      <alignment vertical="center"/>
    </xf>
    <xf numFmtId="0" fontId="40" fillId="24" borderId="2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72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18" xfId="51" applyFont="1" applyBorder="1" applyAlignment="1">
      <alignment horizontal="center" vertical="center" wrapText="1"/>
    </xf>
    <xf numFmtId="0" fontId="11" fillId="0" borderId="18" xfId="51" applyFont="1" applyFill="1" applyBorder="1" applyAlignment="1">
      <alignment horizontal="center" vertical="center" wrapText="1"/>
    </xf>
    <xf numFmtId="49" fontId="11" fillId="0" borderId="10" xfId="51" applyNumberFormat="1" applyFont="1" applyFill="1" applyBorder="1" applyAlignment="1" applyProtection="1">
      <alignment horizontal="left" vertical="center"/>
    </xf>
    <xf numFmtId="0" fontId="11" fillId="0" borderId="10" xfId="51" applyNumberFormat="1" applyFont="1" applyFill="1" applyBorder="1" applyAlignment="1" applyProtection="1">
      <alignment horizontal="left" vertical="center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4" fontId="15" fillId="0" borderId="19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 applyAlignment="1">
      <alignment horizontal="right"/>
    </xf>
    <xf numFmtId="0" fontId="15" fillId="0" borderId="15" xfId="51" applyNumberFormat="1" applyFont="1" applyFill="1" applyBorder="1" applyAlignment="1" applyProtection="1">
      <alignment horizontal="right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20" xfId="51" applyFont="1" applyFill="1" applyBorder="1" applyAlignment="1">
      <alignment vertical="center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0" fontId="15" fillId="0" borderId="14" xfId="51" applyFont="1" applyBorder="1" applyAlignment="1">
      <alignment vertical="center" wrapText="1"/>
    </xf>
    <xf numFmtId="4" fontId="15" fillId="0" borderId="14" xfId="51" applyNumberFormat="1" applyFont="1" applyBorder="1" applyAlignment="1">
      <alignment vertical="center" wrapText="1"/>
    </xf>
    <xf numFmtId="0" fontId="15" fillId="0" borderId="17" xfId="51" applyFont="1" applyBorder="1" applyAlignment="1">
      <alignment vertical="center"/>
    </xf>
    <xf numFmtId="0" fontId="15" fillId="0" borderId="16" xfId="51" applyFont="1" applyBorder="1" applyAlignment="1">
      <alignment vertical="center" wrapText="1"/>
    </xf>
    <xf numFmtId="4" fontId="15" fillId="0" borderId="16" xfId="51" applyNumberFormat="1" applyFont="1" applyBorder="1" applyAlignment="1">
      <alignment vertical="center" wrapText="1"/>
    </xf>
    <xf numFmtId="0" fontId="15" fillId="0" borderId="17" xfId="51" applyFont="1" applyBorder="1" applyAlignment="1">
      <alignment horizontal="left" vertical="center"/>
    </xf>
    <xf numFmtId="0" fontId="15" fillId="0" borderId="17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6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17" fillId="0" borderId="0" xfId="51" applyFont="1" applyFill="1"/>
    <xf numFmtId="0" fontId="13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49" fontId="15" fillId="0" borderId="17" xfId="51" applyNumberFormat="1" applyFont="1" applyFill="1" applyBorder="1" applyAlignment="1" applyProtection="1">
      <alignment horizontal="left" vertical="center"/>
    </xf>
    <xf numFmtId="176" fontId="11" fillId="0" borderId="10" xfId="51" applyNumberFormat="1" applyFont="1" applyFill="1" applyBorder="1" applyAlignment="1" applyProtection="1">
      <alignment horizontal="left" vertical="center"/>
    </xf>
    <xf numFmtId="0" fontId="20" fillId="0" borderId="0" xfId="51" applyFont="1" applyFill="1"/>
    <xf numFmtId="0" fontId="13" fillId="0" borderId="0" xfId="51" applyFont="1" applyFill="1" applyAlignment="1">
      <alignment horizontal="left"/>
    </xf>
    <xf numFmtId="0" fontId="21" fillId="0" borderId="0" xfId="51" applyFont="1" applyFill="1" applyAlignment="1">
      <alignment horizontal="center" vertical="center"/>
    </xf>
    <xf numFmtId="0" fontId="17" fillId="0" borderId="0" xfId="51" applyFont="1"/>
    <xf numFmtId="0" fontId="16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6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6" fontId="15" fillId="0" borderId="10" xfId="51" applyNumberFormat="1" applyFont="1" applyFill="1" applyBorder="1" applyAlignment="1" applyProtection="1">
      <alignment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9" fillId="0" borderId="0" xfId="51" applyFont="1" applyFill="1" applyAlignment="1">
      <alignment horizontal="centerContinuous"/>
    </xf>
    <xf numFmtId="0" fontId="15" fillId="0" borderId="0" xfId="51" applyNumberFormat="1" applyFont="1" applyFill="1" applyAlignment="1" applyProtection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7" fillId="0" borderId="0" xfId="50" applyFont="1"/>
    <xf numFmtId="0" fontId="6" fillId="0" borderId="0" xfId="50" applyAlignment="1">
      <alignment wrapText="1"/>
    </xf>
    <xf numFmtId="0" fontId="6" fillId="0" borderId="0" xfId="50"/>
    <xf numFmtId="0" fontId="17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8" xfId="50" applyNumberFormat="1" applyFont="1" applyFill="1" applyBorder="1" applyAlignment="1">
      <alignment horizontal="right" vertical="center" wrapText="1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7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6" xfId="50" applyNumberFormat="1" applyFont="1" applyBorder="1" applyAlignment="1">
      <alignment horizontal="left" vertical="center" shrinkToFi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7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4" fontId="15" fillId="0" borderId="16" xfId="50" applyNumberFormat="1" applyFont="1" applyFill="1" applyBorder="1" applyAlignment="1">
      <alignment horizontal="left" vertical="center" shrinkToFi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shrinkToFit="1"/>
    </xf>
    <xf numFmtId="4" fontId="15" fillId="0" borderId="16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5" hidden="1" customWidth="1"/>
    <col min="2" max="2" width="15.375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75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2.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2.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2.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2.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2.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2.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2.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2.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2.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2.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2.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2.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2.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2.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2.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2.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2.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2.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2.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2.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2.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2.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2.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2.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2.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2.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2.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2.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2.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2.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2.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2.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2.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2.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2.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2.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2.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2.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2.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2.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2.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2.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2.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2.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2.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2.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2.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2.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2.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2.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2.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2.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2.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2.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2.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2.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2.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2.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2.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2.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2.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2.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2.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2.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2.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2.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2.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2.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2.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2.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2.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2.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2.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2.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2.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2.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2.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2.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2.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2.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2.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2.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2.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2.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2.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2.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2.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2.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2.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2.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2.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2.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2.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2.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2.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2.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2.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2.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2.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2.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2.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2.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2.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2.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2.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2.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2.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2.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2.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2.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2.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2.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2.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2.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2.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2.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2.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2.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2.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2.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2.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2.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2.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2.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2.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2.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2.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2.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2.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2.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2.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2.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2.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2.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2.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2.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2.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2.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2.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2.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2.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2.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2.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2.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2.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2.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2.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2.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2.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2.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2.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2.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2.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2.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2.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2.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2.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2.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2.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2.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2.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2.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2.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2.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2.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2.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2.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2.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2.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2.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2.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2.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2.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2.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2.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2.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2.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2.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2.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2.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2.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2.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2.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2.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2.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2.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2.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2.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2.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2.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2.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2.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2.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2.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2.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2.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2.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2.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2.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2.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2.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2.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2.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2.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2.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2.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2.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2.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2.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2.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2.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2.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2.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2.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2.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2.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2.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2.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2.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2.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2.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2.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2.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2.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2.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2.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2.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2.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2.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2.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2.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2.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2.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2.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2.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2.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2.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2.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2.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2.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2.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2.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2.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2.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2.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2.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2.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2.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2.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2.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2.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2.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2.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2.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2.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2" sqref="B12"/>
    </sheetView>
  </sheetViews>
  <sheetFormatPr defaultColWidth="6.875" defaultRowHeight="20.1" customHeight="1"/>
  <cols>
    <col min="1" max="1" width="22.875" style="130" customWidth="1"/>
    <col min="2" max="2" width="19" style="130" customWidth="1"/>
    <col min="3" max="3" width="20.5" style="130" customWidth="1"/>
    <col min="4" max="7" width="19" style="130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="129" customFormat="1" customHeight="1" spans="1:7">
      <c r="A1" s="32" t="s">
        <v>311</v>
      </c>
      <c r="B1" s="132"/>
      <c r="C1" s="132"/>
      <c r="D1" s="132"/>
      <c r="E1" s="132"/>
      <c r="F1" s="132"/>
      <c r="G1" s="132"/>
    </row>
    <row r="2" s="129" customFormat="1" ht="27.75" customHeight="1" spans="1:7">
      <c r="A2" s="133" t="s">
        <v>312</v>
      </c>
      <c r="B2" s="134"/>
      <c r="C2" s="134"/>
      <c r="D2" s="134"/>
      <c r="E2" s="134"/>
      <c r="F2" s="134"/>
      <c r="G2" s="134"/>
    </row>
    <row r="3" s="129" customFormat="1" customHeight="1" spans="1:7">
      <c r="A3" s="135"/>
      <c r="B3" s="132"/>
      <c r="C3" s="132"/>
      <c r="D3" s="132"/>
      <c r="E3" s="132"/>
      <c r="F3" s="132"/>
      <c r="G3" s="132"/>
    </row>
    <row r="4" s="129" customFormat="1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9" customFormat="1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9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9" customFormat="1" customHeight="1" spans="1:7">
      <c r="A7" s="141" t="s">
        <v>322</v>
      </c>
      <c r="B7" s="142">
        <v>5067910</v>
      </c>
      <c r="C7" s="143" t="s">
        <v>323</v>
      </c>
      <c r="D7" s="144">
        <v>5067910</v>
      </c>
      <c r="E7" s="144">
        <v>5067910</v>
      </c>
      <c r="F7" s="144"/>
      <c r="G7" s="144"/>
    </row>
    <row r="8" s="129" customFormat="1" customHeight="1" spans="1:7">
      <c r="A8" s="145" t="s">
        <v>324</v>
      </c>
      <c r="B8" s="146">
        <v>5067910</v>
      </c>
      <c r="C8" s="147" t="s">
        <v>325</v>
      </c>
      <c r="D8" s="148">
        <v>11079</v>
      </c>
      <c r="E8" s="148">
        <v>11079</v>
      </c>
      <c r="F8" s="148"/>
      <c r="G8" s="148"/>
    </row>
    <row r="9" s="129" customFormat="1" customHeight="1" spans="1:7">
      <c r="A9" s="145" t="s">
        <v>326</v>
      </c>
      <c r="B9" s="149">
        <v>0</v>
      </c>
      <c r="C9" s="147" t="s">
        <v>327</v>
      </c>
      <c r="D9" s="148">
        <v>4393848</v>
      </c>
      <c r="E9" s="148">
        <v>4393848</v>
      </c>
      <c r="F9" s="148"/>
      <c r="G9" s="148"/>
    </row>
    <row r="10" s="129" customFormat="1" customHeight="1" spans="1:7">
      <c r="A10" s="150" t="s">
        <v>328</v>
      </c>
      <c r="B10" s="151">
        <v>0</v>
      </c>
      <c r="C10" s="152" t="s">
        <v>329</v>
      </c>
      <c r="D10" s="148">
        <v>357564</v>
      </c>
      <c r="E10" s="148">
        <v>357564</v>
      </c>
      <c r="F10" s="148"/>
      <c r="G10" s="148"/>
    </row>
    <row r="11" s="129" customFormat="1" customHeight="1" spans="1:7">
      <c r="A11" s="153" t="s">
        <v>330</v>
      </c>
      <c r="B11" s="142"/>
      <c r="C11" s="154" t="s">
        <v>331</v>
      </c>
      <c r="D11" s="148">
        <v>126637</v>
      </c>
      <c r="E11" s="148">
        <v>126637</v>
      </c>
      <c r="F11" s="148"/>
      <c r="G11" s="148"/>
    </row>
    <row r="12" s="129" customFormat="1" customHeight="1" spans="1:7">
      <c r="A12" s="150" t="s">
        <v>324</v>
      </c>
      <c r="B12" s="146">
        <v>0</v>
      </c>
      <c r="C12" s="152" t="s">
        <v>332</v>
      </c>
      <c r="D12" s="148">
        <v>178782</v>
      </c>
      <c r="E12" s="148">
        <v>178782</v>
      </c>
      <c r="F12" s="148"/>
      <c r="G12" s="148"/>
    </row>
    <row r="13" s="129" customFormat="1" customHeight="1" spans="1:7">
      <c r="A13" s="150" t="s">
        <v>326</v>
      </c>
      <c r="B13" s="149">
        <v>0</v>
      </c>
      <c r="C13" s="155"/>
      <c r="D13" s="148"/>
      <c r="E13" s="148"/>
      <c r="F13" s="148"/>
      <c r="G13" s="148"/>
    </row>
    <row r="14" s="129" customFormat="1" customHeight="1" spans="1:13">
      <c r="A14" s="145" t="s">
        <v>328</v>
      </c>
      <c r="B14" s="151">
        <v>0</v>
      </c>
      <c r="C14" s="155"/>
      <c r="D14" s="148"/>
      <c r="E14" s="148"/>
      <c r="F14" s="148"/>
      <c r="G14" s="148"/>
      <c r="M14" s="164"/>
    </row>
    <row r="15" s="129" customFormat="1" customHeight="1" spans="1:7">
      <c r="A15" s="153"/>
      <c r="B15" s="156"/>
      <c r="C15" s="157"/>
      <c r="D15" s="158"/>
      <c r="E15" s="158"/>
      <c r="F15" s="158"/>
      <c r="G15" s="158"/>
    </row>
    <row r="16" s="129" customFormat="1" customHeight="1" spans="1:7">
      <c r="A16" s="153"/>
      <c r="B16" s="156"/>
      <c r="C16" s="156" t="s">
        <v>333</v>
      </c>
      <c r="D16" s="159">
        <f>E16+F16+G16</f>
        <v>0</v>
      </c>
      <c r="E16" s="160">
        <f>B8+B12-E7</f>
        <v>0</v>
      </c>
      <c r="F16" s="160">
        <f>B9+B13-F7</f>
        <v>0</v>
      </c>
      <c r="G16" s="160">
        <f>B10+B14-G7</f>
        <v>0</v>
      </c>
    </row>
    <row r="17" s="129" customFormat="1" customHeight="1" spans="1:7">
      <c r="A17" s="153"/>
      <c r="B17" s="156"/>
      <c r="C17" s="156"/>
      <c r="D17" s="160"/>
      <c r="E17" s="160"/>
      <c r="F17" s="160"/>
      <c r="G17" s="161"/>
    </row>
    <row r="18" s="129" customFormat="1" customHeight="1" spans="1:7">
      <c r="A18" s="153" t="s">
        <v>334</v>
      </c>
      <c r="B18" s="162">
        <f>B7+B11</f>
        <v>5067910</v>
      </c>
      <c r="C18" s="162" t="s">
        <v>335</v>
      </c>
      <c r="D18" s="160">
        <f>SUM(D7+D16)</f>
        <v>5067910</v>
      </c>
      <c r="E18" s="160">
        <f>SUM(E7+E16)</f>
        <v>5067910</v>
      </c>
      <c r="F18" s="160">
        <f>SUM(F7+F16)</f>
        <v>0</v>
      </c>
      <c r="G18" s="160">
        <f>SUM(G7+G16)</f>
        <v>0</v>
      </c>
    </row>
    <row r="19" customHeight="1" spans="1:6">
      <c r="A19" s="163"/>
      <c r="B19" s="163"/>
      <c r="C19" s="163"/>
      <c r="D19" s="163"/>
      <c r="E19" s="163"/>
      <c r="F19" s="163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G12" sqref="G12"/>
    </sheetView>
  </sheetViews>
  <sheetFormatPr defaultColWidth="6.875" defaultRowHeight="12.75" customHeight="1" outlineLevelCol="4"/>
  <cols>
    <col min="1" max="1" width="19.125" style="41" customWidth="1"/>
    <col min="2" max="2" width="47.125" style="41" customWidth="1"/>
    <col min="3" max="5" width="17.37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336</v>
      </c>
    </row>
    <row r="2" ht="25.5" customHeight="1" spans="1:5">
      <c r="A2" s="117" t="s">
        <v>337</v>
      </c>
      <c r="B2" s="103"/>
      <c r="C2" s="103"/>
      <c r="D2" s="103"/>
      <c r="E2" s="103"/>
    </row>
    <row r="3" ht="20.1" customHeight="1" spans="1:5">
      <c r="A3" s="126"/>
      <c r="B3" s="103"/>
      <c r="C3" s="103"/>
      <c r="D3" s="103"/>
      <c r="E3" s="103"/>
    </row>
    <row r="4" ht="20.1" customHeight="1" spans="1:5">
      <c r="A4" s="50"/>
      <c r="B4" s="49"/>
      <c r="C4" s="49"/>
      <c r="D4" s="49"/>
      <c r="E4" s="127" t="s">
        <v>313</v>
      </c>
    </row>
    <row r="5" ht="20.1" customHeight="1" spans="1:5">
      <c r="A5" s="58" t="s">
        <v>338</v>
      </c>
      <c r="B5" s="58"/>
      <c r="C5" s="58" t="s">
        <v>339</v>
      </c>
      <c r="D5" s="58"/>
      <c r="E5" s="58"/>
    </row>
    <row r="6" ht="20.1" customHeight="1" spans="1:5">
      <c r="A6" s="79" t="s">
        <v>340</v>
      </c>
      <c r="B6" s="79" t="s">
        <v>341</v>
      </c>
      <c r="C6" s="79" t="s">
        <v>342</v>
      </c>
      <c r="D6" s="79" t="s">
        <v>343</v>
      </c>
      <c r="E6" s="79" t="s">
        <v>344</v>
      </c>
    </row>
    <row r="7" ht="20.1" customHeight="1" spans="1:5">
      <c r="A7" s="79"/>
      <c r="B7" s="79" t="s">
        <v>318</v>
      </c>
      <c r="C7" s="79">
        <v>5067910</v>
      </c>
      <c r="D7" s="79">
        <v>3643110</v>
      </c>
      <c r="E7" s="128">
        <v>1424800</v>
      </c>
    </row>
    <row r="8" ht="20.1" customHeight="1" spans="1:5">
      <c r="A8" s="63">
        <v>205</v>
      </c>
      <c r="B8" s="64" t="s">
        <v>325</v>
      </c>
      <c r="C8" s="79">
        <v>11079</v>
      </c>
      <c r="D8" s="79">
        <v>11079</v>
      </c>
      <c r="E8" s="128"/>
    </row>
    <row r="9" ht="20.1" customHeight="1" spans="1:5">
      <c r="A9" s="63" t="s">
        <v>345</v>
      </c>
      <c r="B9" s="64" t="s">
        <v>346</v>
      </c>
      <c r="C9" s="79">
        <v>11079</v>
      </c>
      <c r="D9" s="79">
        <v>11079</v>
      </c>
      <c r="E9" s="128"/>
    </row>
    <row r="10" ht="20.1" customHeight="1" spans="1:5">
      <c r="A10" s="63" t="s">
        <v>347</v>
      </c>
      <c r="B10" s="64" t="s">
        <v>348</v>
      </c>
      <c r="C10" s="79">
        <v>11079</v>
      </c>
      <c r="D10" s="79">
        <v>11079</v>
      </c>
      <c r="E10" s="128"/>
    </row>
    <row r="11" ht="20.1" customHeight="1" spans="1:5">
      <c r="A11" s="63">
        <v>207</v>
      </c>
      <c r="B11" s="64" t="s">
        <v>327</v>
      </c>
      <c r="C11" s="79">
        <v>4393848</v>
      </c>
      <c r="D11" s="79">
        <v>2969048</v>
      </c>
      <c r="E11" s="128">
        <v>1424800</v>
      </c>
    </row>
    <row r="12" ht="20.1" customHeight="1" spans="1:5">
      <c r="A12" s="63" t="s">
        <v>349</v>
      </c>
      <c r="B12" s="64" t="s">
        <v>350</v>
      </c>
      <c r="C12" s="79">
        <v>4393848</v>
      </c>
      <c r="D12" s="79">
        <v>2969048</v>
      </c>
      <c r="E12" s="128">
        <v>1424800</v>
      </c>
    </row>
    <row r="13" ht="20.1" customHeight="1" spans="1:5">
      <c r="A13" s="63" t="s">
        <v>351</v>
      </c>
      <c r="B13" s="64" t="s">
        <v>352</v>
      </c>
      <c r="C13" s="79">
        <v>4393848</v>
      </c>
      <c r="D13" s="79">
        <v>2969048</v>
      </c>
      <c r="E13" s="128">
        <v>1424800</v>
      </c>
    </row>
    <row r="14" ht="20.1" customHeight="1" spans="1:5">
      <c r="A14" s="63">
        <v>208</v>
      </c>
      <c r="B14" s="64" t="s">
        <v>329</v>
      </c>
      <c r="C14" s="79">
        <v>357564</v>
      </c>
      <c r="D14" s="79">
        <v>357564</v>
      </c>
      <c r="E14" s="128"/>
    </row>
    <row r="15" ht="20.1" customHeight="1" spans="1:5">
      <c r="A15" s="63" t="s">
        <v>353</v>
      </c>
      <c r="B15" s="64" t="s">
        <v>354</v>
      </c>
      <c r="C15" s="79">
        <v>357564</v>
      </c>
      <c r="D15" s="79">
        <v>357564</v>
      </c>
      <c r="E15" s="128"/>
    </row>
    <row r="16" ht="20.1" customHeight="1" spans="1:5">
      <c r="A16" s="63" t="s">
        <v>355</v>
      </c>
      <c r="B16" s="64" t="s">
        <v>356</v>
      </c>
      <c r="C16" s="79">
        <v>238376</v>
      </c>
      <c r="D16" s="79">
        <v>238376</v>
      </c>
      <c r="E16" s="128"/>
    </row>
    <row r="17" ht="20.1" customHeight="1" spans="1:5">
      <c r="A17" s="63" t="s">
        <v>357</v>
      </c>
      <c r="B17" s="64" t="s">
        <v>358</v>
      </c>
      <c r="C17" s="79">
        <v>119188</v>
      </c>
      <c r="D17" s="79">
        <v>119188</v>
      </c>
      <c r="E17" s="128"/>
    </row>
    <row r="18" ht="20.1" customHeight="1" spans="1:5">
      <c r="A18" s="63">
        <v>210</v>
      </c>
      <c r="B18" s="64" t="s">
        <v>331</v>
      </c>
      <c r="C18" s="79">
        <v>126637</v>
      </c>
      <c r="D18" s="79">
        <v>126637</v>
      </c>
      <c r="E18" s="128"/>
    </row>
    <row r="19" ht="20.1" customHeight="1" spans="1:5">
      <c r="A19" s="63" t="s">
        <v>359</v>
      </c>
      <c r="B19" s="64" t="s">
        <v>360</v>
      </c>
      <c r="C19" s="79">
        <v>126637</v>
      </c>
      <c r="D19" s="79">
        <v>126637</v>
      </c>
      <c r="E19" s="128"/>
    </row>
    <row r="20" ht="20.1" customHeight="1" spans="1:5">
      <c r="A20" s="63" t="s">
        <v>361</v>
      </c>
      <c r="B20" s="64" t="s">
        <v>362</v>
      </c>
      <c r="C20" s="79">
        <v>126637</v>
      </c>
      <c r="D20" s="79">
        <v>126637</v>
      </c>
      <c r="E20" s="128"/>
    </row>
    <row r="21" ht="20.1" customHeight="1" spans="1:5">
      <c r="A21" s="63">
        <v>221</v>
      </c>
      <c r="B21" s="64" t="s">
        <v>332</v>
      </c>
      <c r="C21" s="79">
        <v>178782</v>
      </c>
      <c r="D21" s="79">
        <v>178782</v>
      </c>
      <c r="E21" s="128"/>
    </row>
    <row r="22" ht="20.1" customHeight="1" spans="1:5">
      <c r="A22" s="63" t="s">
        <v>363</v>
      </c>
      <c r="B22" s="64" t="s">
        <v>364</v>
      </c>
      <c r="C22" s="79">
        <v>178782</v>
      </c>
      <c r="D22" s="79">
        <v>178782</v>
      </c>
      <c r="E22" s="128"/>
    </row>
    <row r="23" ht="20.1" customHeight="1" spans="1:5">
      <c r="A23" s="63" t="s">
        <v>365</v>
      </c>
      <c r="B23" s="64" t="s">
        <v>366</v>
      </c>
      <c r="C23" s="79">
        <v>178782</v>
      </c>
      <c r="D23" s="79">
        <v>178782</v>
      </c>
      <c r="E23" s="128"/>
    </row>
    <row r="24" ht="20.1" customHeight="1" spans="1:5">
      <c r="A24" s="112" t="s">
        <v>367</v>
      </c>
      <c r="B24" s="43"/>
      <c r="C24" s="43"/>
      <c r="D24" s="43"/>
      <c r="E24" s="43"/>
    </row>
    <row r="25" customHeight="1" spans="1:5">
      <c r="A25" s="43"/>
      <c r="B25" s="43"/>
      <c r="C25" s="43"/>
      <c r="D25" s="43"/>
      <c r="E25" s="43"/>
    </row>
    <row r="26" customHeight="1" spans="1:5">
      <c r="A26" s="43"/>
      <c r="B26" s="43"/>
      <c r="C26" s="43"/>
      <c r="D26" s="43"/>
      <c r="E26" s="43"/>
    </row>
    <row r="27" customHeight="1" spans="1:5">
      <c r="A27" s="43"/>
      <c r="B27" s="43"/>
      <c r="C27" s="43"/>
      <c r="D27" s="43"/>
      <c r="E27" s="43"/>
    </row>
    <row r="28" customHeight="1" spans="1:5">
      <c r="A28" s="43"/>
      <c r="B28" s="43"/>
      <c r="D28" s="43"/>
      <c r="E28" s="43"/>
    </row>
    <row r="29" customHeight="1" spans="1:5">
      <c r="A29" s="43"/>
      <c r="B29" s="43"/>
      <c r="D29" s="43"/>
      <c r="E29" s="43"/>
    </row>
    <row r="30" s="43" customFormat="1" customHeight="1"/>
    <row r="31" customHeight="1" spans="1:2">
      <c r="A31" s="43"/>
      <c r="B31" s="43"/>
    </row>
    <row r="32" customHeight="1" spans="1:4">
      <c r="A32" s="43"/>
      <c r="B32" s="43"/>
      <c r="D32" s="43"/>
    </row>
    <row r="33" customHeight="1" spans="1:2">
      <c r="A33" s="43"/>
      <c r="B33" s="43"/>
    </row>
    <row r="34" customHeight="1" spans="1:2">
      <c r="A34" s="43"/>
      <c r="B34" s="43"/>
    </row>
    <row r="35" customHeight="1" spans="2:3">
      <c r="B35" s="43"/>
      <c r="C35" s="43"/>
    </row>
    <row r="37" customHeight="1" spans="1:1">
      <c r="A37" s="43"/>
    </row>
    <row r="39" customHeight="1" spans="2:2">
      <c r="B39" s="43"/>
    </row>
    <row r="40" customHeight="1" spans="2:2">
      <c r="B40" s="43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6"/>
  <sheetViews>
    <sheetView showGridLines="0" showZeros="0" topLeftCell="A4" workbookViewId="0">
      <selection activeCell="D25" sqref="D25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368</v>
      </c>
      <c r="E1" s="116"/>
    </row>
    <row r="2" ht="34.5" customHeight="1" spans="1:5">
      <c r="A2" s="117" t="s">
        <v>369</v>
      </c>
      <c r="B2" s="118"/>
      <c r="C2" s="118"/>
      <c r="D2" s="118"/>
      <c r="E2" s="118"/>
    </row>
    <row r="3" customHeight="1" spans="1:5">
      <c r="A3" s="118"/>
      <c r="B3" s="118"/>
      <c r="C3" s="118"/>
      <c r="D3" s="118"/>
      <c r="E3" s="118"/>
    </row>
    <row r="4" s="115" customFormat="1" customHeight="1" spans="1:5">
      <c r="A4" s="50"/>
      <c r="B4" s="49"/>
      <c r="C4" s="49"/>
      <c r="D4" s="49"/>
      <c r="E4" s="119" t="s">
        <v>313</v>
      </c>
    </row>
    <row r="5" s="115" customFormat="1" customHeight="1" spans="1:5">
      <c r="A5" s="58" t="s">
        <v>370</v>
      </c>
      <c r="B5" s="58"/>
      <c r="C5" s="58" t="s">
        <v>371</v>
      </c>
      <c r="D5" s="58"/>
      <c r="E5" s="58"/>
    </row>
    <row r="6" s="115" customFormat="1" customHeight="1" spans="1:5">
      <c r="A6" s="58" t="s">
        <v>340</v>
      </c>
      <c r="B6" s="58" t="s">
        <v>341</v>
      </c>
      <c r="C6" s="58" t="s">
        <v>318</v>
      </c>
      <c r="D6" s="58" t="s">
        <v>372</v>
      </c>
      <c r="E6" s="58" t="s">
        <v>373</v>
      </c>
    </row>
    <row r="7" s="115" customFormat="1" customHeight="1" spans="1:10">
      <c r="A7" s="120" t="s">
        <v>374</v>
      </c>
      <c r="B7" s="121" t="s">
        <v>375</v>
      </c>
      <c r="C7" s="67">
        <f>SUM(C8,C18,C33)</f>
        <v>3643110</v>
      </c>
      <c r="D7" s="67">
        <f>SUM(D8,D18,D33)</f>
        <v>3135817</v>
      </c>
      <c r="E7" s="67">
        <f>SUM(E8,E18,E33)</f>
        <v>507293</v>
      </c>
      <c r="J7" s="101"/>
    </row>
    <row r="8" s="115" customFormat="1" customHeight="1" spans="1:7">
      <c r="A8" s="122" t="s">
        <v>376</v>
      </c>
      <c r="B8" s="123" t="s">
        <v>377</v>
      </c>
      <c r="C8" s="93">
        <v>3135457</v>
      </c>
      <c r="D8" s="93">
        <v>3135457</v>
      </c>
      <c r="E8" s="67"/>
      <c r="G8" s="101"/>
    </row>
    <row r="9" s="115" customFormat="1" customHeight="1" spans="1:11">
      <c r="A9" s="122" t="s">
        <v>378</v>
      </c>
      <c r="B9" s="123" t="s">
        <v>379</v>
      </c>
      <c r="C9" s="67">
        <v>738624</v>
      </c>
      <c r="D9" s="67">
        <v>738624</v>
      </c>
      <c r="E9" s="67"/>
      <c r="F9" s="101"/>
      <c r="G9" s="101"/>
      <c r="K9" s="101"/>
    </row>
    <row r="10" s="115" customFormat="1" customHeight="1" spans="1:8">
      <c r="A10" s="122" t="s">
        <v>380</v>
      </c>
      <c r="B10" s="123" t="s">
        <v>381</v>
      </c>
      <c r="C10" s="67">
        <v>34056</v>
      </c>
      <c r="D10" s="67">
        <v>34056</v>
      </c>
      <c r="E10" s="67"/>
      <c r="F10" s="101"/>
      <c r="H10" s="101"/>
    </row>
    <row r="11" s="115" customFormat="1" customHeight="1" spans="1:8">
      <c r="A11" s="122" t="s">
        <v>382</v>
      </c>
      <c r="B11" s="123" t="s">
        <v>383</v>
      </c>
      <c r="C11" s="67">
        <v>1615428</v>
      </c>
      <c r="D11" s="67">
        <v>1615428</v>
      </c>
      <c r="E11" s="67"/>
      <c r="F11" s="101"/>
      <c r="G11" s="101"/>
      <c r="H11" s="101"/>
    </row>
    <row r="12" s="115" customFormat="1" customHeight="1" spans="1:10">
      <c r="A12" s="122" t="s">
        <v>384</v>
      </c>
      <c r="B12" s="123" t="s">
        <v>385</v>
      </c>
      <c r="C12" s="67">
        <v>238376</v>
      </c>
      <c r="D12" s="67">
        <v>238376</v>
      </c>
      <c r="E12" s="67"/>
      <c r="F12" s="101"/>
      <c r="J12" s="101"/>
    </row>
    <row r="13" s="115" customFormat="1" customHeight="1" spans="1:11">
      <c r="A13" s="122" t="s">
        <v>386</v>
      </c>
      <c r="B13" s="123" t="s">
        <v>387</v>
      </c>
      <c r="C13" s="67">
        <v>119188</v>
      </c>
      <c r="D13" s="67">
        <v>119188</v>
      </c>
      <c r="E13" s="67"/>
      <c r="F13" s="101"/>
      <c r="G13" s="101"/>
      <c r="K13" s="101"/>
    </row>
    <row r="14" s="115" customFormat="1" customHeight="1" spans="1:11">
      <c r="A14" s="122" t="s">
        <v>388</v>
      </c>
      <c r="B14" s="123" t="s">
        <v>389</v>
      </c>
      <c r="C14" s="67">
        <v>126637</v>
      </c>
      <c r="D14" s="67">
        <v>126637</v>
      </c>
      <c r="E14" s="67"/>
      <c r="F14" s="101"/>
      <c r="G14" s="101"/>
      <c r="H14" s="101"/>
      <c r="K14" s="101"/>
    </row>
    <row r="15" s="115" customFormat="1" customHeight="1" spans="1:11">
      <c r="A15" s="122" t="s">
        <v>390</v>
      </c>
      <c r="B15" s="123" t="s">
        <v>391</v>
      </c>
      <c r="C15" s="67">
        <v>49166</v>
      </c>
      <c r="D15" s="67">
        <v>49166</v>
      </c>
      <c r="E15" s="67"/>
      <c r="F15" s="101"/>
      <c r="G15" s="101"/>
      <c r="K15" s="101"/>
    </row>
    <row r="16" s="115" customFormat="1" customHeight="1" spans="1:11">
      <c r="A16" s="122" t="s">
        <v>392</v>
      </c>
      <c r="B16" s="123" t="s">
        <v>393</v>
      </c>
      <c r="C16" s="67">
        <v>178782</v>
      </c>
      <c r="D16" s="67">
        <v>178782</v>
      </c>
      <c r="E16" s="67"/>
      <c r="F16" s="101"/>
      <c r="G16" s="101"/>
      <c r="K16" s="101"/>
    </row>
    <row r="17" s="115" customFormat="1" customHeight="1" spans="1:11">
      <c r="A17" s="122" t="s">
        <v>394</v>
      </c>
      <c r="B17" s="123" t="s">
        <v>395</v>
      </c>
      <c r="C17" s="67">
        <v>35200</v>
      </c>
      <c r="D17" s="67">
        <v>35200</v>
      </c>
      <c r="E17" s="67"/>
      <c r="F17" s="101"/>
      <c r="G17" s="101"/>
      <c r="I17" s="101"/>
      <c r="K17" s="101"/>
    </row>
    <row r="18" s="115" customFormat="1" customHeight="1" spans="1:7">
      <c r="A18" s="122" t="s">
        <v>396</v>
      </c>
      <c r="B18" s="123" t="s">
        <v>397</v>
      </c>
      <c r="C18" s="93">
        <f>E18</f>
        <v>507293</v>
      </c>
      <c r="D18" s="93"/>
      <c r="E18" s="67">
        <f>SUM(E19:E32)</f>
        <v>507293</v>
      </c>
      <c r="F18" s="101"/>
      <c r="G18" s="101"/>
    </row>
    <row r="19" s="115" customFormat="1" customHeight="1" spans="1:14">
      <c r="A19" s="122" t="s">
        <v>398</v>
      </c>
      <c r="B19" s="124" t="s">
        <v>399</v>
      </c>
      <c r="C19" s="93">
        <f t="shared" ref="C19:C32" si="0">E19</f>
        <v>90000</v>
      </c>
      <c r="D19" s="67"/>
      <c r="E19" s="67">
        <v>90000</v>
      </c>
      <c r="F19" s="101"/>
      <c r="G19" s="101"/>
      <c r="H19" s="101"/>
      <c r="N19" s="101"/>
    </row>
    <row r="20" s="115" customFormat="1" customHeight="1" spans="1:7">
      <c r="A20" s="122" t="s">
        <v>400</v>
      </c>
      <c r="B20" s="125" t="s">
        <v>401</v>
      </c>
      <c r="C20" s="93">
        <f t="shared" si="0"/>
        <v>1000</v>
      </c>
      <c r="D20" s="67"/>
      <c r="E20" s="67">
        <v>1000</v>
      </c>
      <c r="F20" s="101"/>
      <c r="G20" s="101"/>
    </row>
    <row r="21" s="115" customFormat="1" customHeight="1" spans="1:6">
      <c r="A21" s="122" t="s">
        <v>402</v>
      </c>
      <c r="B21" s="125" t="s">
        <v>403</v>
      </c>
      <c r="C21" s="93">
        <f t="shared" si="0"/>
        <v>1000</v>
      </c>
      <c r="D21" s="67"/>
      <c r="E21" s="67">
        <v>1000</v>
      </c>
      <c r="F21" s="101"/>
    </row>
    <row r="22" s="115" customFormat="1" customHeight="1" spans="1:12">
      <c r="A22" s="122" t="s">
        <v>404</v>
      </c>
      <c r="B22" s="125" t="s">
        <v>405</v>
      </c>
      <c r="C22" s="93">
        <f t="shared" si="0"/>
        <v>14000</v>
      </c>
      <c r="D22" s="67"/>
      <c r="E22" s="67">
        <v>14000</v>
      </c>
      <c r="F22" s="101"/>
      <c r="G22" s="101"/>
      <c r="I22" s="101"/>
      <c r="L22" s="101"/>
    </row>
    <row r="23" s="115" customFormat="1" customHeight="1" spans="1:8">
      <c r="A23" s="122" t="s">
        <v>406</v>
      </c>
      <c r="B23" s="125" t="s">
        <v>407</v>
      </c>
      <c r="C23" s="93">
        <f t="shared" si="0"/>
        <v>60000</v>
      </c>
      <c r="D23" s="67"/>
      <c r="E23" s="67">
        <v>60000</v>
      </c>
      <c r="F23" s="101"/>
      <c r="G23" s="101"/>
      <c r="H23" s="101"/>
    </row>
    <row r="24" s="115" customFormat="1" customHeight="1" spans="1:7">
      <c r="A24" s="122" t="s">
        <v>408</v>
      </c>
      <c r="B24" s="125" t="s">
        <v>409</v>
      </c>
      <c r="C24" s="93">
        <f t="shared" si="0"/>
        <v>102000</v>
      </c>
      <c r="D24" s="67"/>
      <c r="E24" s="67">
        <v>102000</v>
      </c>
      <c r="F24" s="101"/>
      <c r="G24" s="101"/>
    </row>
    <row r="25" s="115" customFormat="1" customHeight="1" spans="1:11">
      <c r="A25" s="122" t="s">
        <v>410</v>
      </c>
      <c r="B25" s="125" t="s">
        <v>411</v>
      </c>
      <c r="C25" s="93">
        <f t="shared" si="0"/>
        <v>2000</v>
      </c>
      <c r="D25" s="67"/>
      <c r="E25" s="67">
        <v>2000</v>
      </c>
      <c r="F25" s="101"/>
      <c r="G25" s="101"/>
      <c r="H25" s="101"/>
      <c r="K25" s="101"/>
    </row>
    <row r="26" s="115" customFormat="1" customHeight="1" spans="1:8">
      <c r="A26" s="122" t="s">
        <v>412</v>
      </c>
      <c r="B26" s="125" t="s">
        <v>413</v>
      </c>
      <c r="C26" s="93">
        <f t="shared" si="0"/>
        <v>11079</v>
      </c>
      <c r="D26" s="67"/>
      <c r="E26" s="67">
        <v>11079</v>
      </c>
      <c r="F26" s="101"/>
      <c r="G26" s="101"/>
      <c r="H26" s="101"/>
    </row>
    <row r="27" s="115" customFormat="1" customHeight="1" spans="1:9">
      <c r="A27" s="122" t="s">
        <v>414</v>
      </c>
      <c r="B27" s="125" t="s">
        <v>415</v>
      </c>
      <c r="C27" s="93">
        <f t="shared" si="0"/>
        <v>8000</v>
      </c>
      <c r="D27" s="67"/>
      <c r="E27" s="67">
        <v>8000</v>
      </c>
      <c r="F27" s="101"/>
      <c r="I27" s="101"/>
    </row>
    <row r="28" s="115" customFormat="1" customHeight="1" spans="1:19">
      <c r="A28" s="122" t="s">
        <v>416</v>
      </c>
      <c r="B28" s="125" t="s">
        <v>417</v>
      </c>
      <c r="C28" s="93">
        <f t="shared" si="0"/>
        <v>8000</v>
      </c>
      <c r="D28" s="67"/>
      <c r="E28" s="67">
        <v>8000</v>
      </c>
      <c r="F28" s="101"/>
      <c r="G28" s="101"/>
      <c r="J28" s="101"/>
      <c r="S28" s="101"/>
    </row>
    <row r="29" s="115" customFormat="1" customHeight="1" spans="1:9">
      <c r="A29" s="122" t="s">
        <v>418</v>
      </c>
      <c r="B29" s="124" t="s">
        <v>419</v>
      </c>
      <c r="C29" s="93">
        <f t="shared" si="0"/>
        <v>47762</v>
      </c>
      <c r="D29" s="67"/>
      <c r="E29" s="67">
        <v>47762</v>
      </c>
      <c r="F29" s="101"/>
      <c r="G29" s="101"/>
      <c r="H29" s="101"/>
      <c r="I29" s="101"/>
    </row>
    <row r="30" s="115" customFormat="1" customHeight="1" spans="1:7">
      <c r="A30" s="122" t="s">
        <v>420</v>
      </c>
      <c r="B30" s="125" t="s">
        <v>421</v>
      </c>
      <c r="C30" s="93">
        <f t="shared" si="0"/>
        <v>25852</v>
      </c>
      <c r="D30" s="67"/>
      <c r="E30" s="67">
        <v>25852</v>
      </c>
      <c r="F30" s="101"/>
      <c r="G30" s="101"/>
    </row>
    <row r="31" s="115" customFormat="1" customHeight="1" spans="1:16">
      <c r="A31" s="122" t="s">
        <v>422</v>
      </c>
      <c r="B31" s="125" t="s">
        <v>423</v>
      </c>
      <c r="C31" s="93">
        <f t="shared" si="0"/>
        <v>20000</v>
      </c>
      <c r="D31" s="67"/>
      <c r="E31" s="67">
        <v>20000</v>
      </c>
      <c r="F31" s="101"/>
      <c r="G31" s="101"/>
      <c r="I31" s="101"/>
      <c r="P31" s="101"/>
    </row>
    <row r="32" s="115" customFormat="1" customHeight="1" spans="1:9">
      <c r="A32" s="122" t="s">
        <v>424</v>
      </c>
      <c r="B32" s="125" t="s">
        <v>425</v>
      </c>
      <c r="C32" s="93">
        <f t="shared" si="0"/>
        <v>116600</v>
      </c>
      <c r="D32" s="67"/>
      <c r="E32" s="67">
        <v>116600</v>
      </c>
      <c r="F32" s="101"/>
      <c r="G32" s="101"/>
      <c r="H32" s="101"/>
      <c r="I32" s="101"/>
    </row>
    <row r="33" s="115" customFormat="1" customHeight="1" spans="1:8">
      <c r="A33" s="122" t="s">
        <v>426</v>
      </c>
      <c r="B33" s="123" t="s">
        <v>427</v>
      </c>
      <c r="C33" s="93">
        <v>360</v>
      </c>
      <c r="D33" s="93">
        <v>360</v>
      </c>
      <c r="E33" s="67"/>
      <c r="F33" s="101"/>
      <c r="H33" s="101"/>
    </row>
    <row r="34" s="115" customFormat="1" customHeight="1" spans="1:6">
      <c r="A34" s="122" t="s">
        <v>428</v>
      </c>
      <c r="B34" s="125" t="s">
        <v>429</v>
      </c>
      <c r="C34" s="67">
        <v>360</v>
      </c>
      <c r="D34" s="67">
        <v>360</v>
      </c>
      <c r="E34" s="67"/>
      <c r="F34" s="101"/>
    </row>
    <row r="35" customHeight="1" spans="3:5">
      <c r="C35" s="43"/>
      <c r="D35" s="43"/>
      <c r="E35" s="43"/>
    </row>
    <row r="36" customHeight="1" spans="4:14">
      <c r="D36" s="43"/>
      <c r="E36" s="43"/>
      <c r="F36" s="43"/>
      <c r="N36" s="43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topLeftCell="A3" workbookViewId="0">
      <selection activeCell="B13" sqref="B13"/>
    </sheetView>
  </sheetViews>
  <sheetFormatPr defaultColWidth="6.875" defaultRowHeight="12.75" customHeight="1" outlineLevelCol="5"/>
  <cols>
    <col min="1" max="1" width="47.125" style="41" customWidth="1"/>
    <col min="2" max="2" width="12.5" style="41" customWidth="1"/>
    <col min="3" max="6" width="11.625" style="41" customWidth="1"/>
    <col min="7" max="233" width="6.875" style="41"/>
    <col min="234" max="245" width="11.625" style="41" customWidth="1"/>
    <col min="246" max="489" width="6.875" style="41"/>
    <col min="490" max="501" width="11.625" style="41" customWidth="1"/>
    <col min="502" max="745" width="6.875" style="41"/>
    <col min="746" max="757" width="11.625" style="41" customWidth="1"/>
    <col min="758" max="1001" width="6.875" style="41"/>
    <col min="1002" max="1013" width="11.625" style="41" customWidth="1"/>
    <col min="1014" max="1257" width="6.875" style="41"/>
    <col min="1258" max="1269" width="11.625" style="41" customWidth="1"/>
    <col min="1270" max="1513" width="6.875" style="41"/>
    <col min="1514" max="1525" width="11.625" style="41" customWidth="1"/>
    <col min="1526" max="1769" width="6.875" style="41"/>
    <col min="1770" max="1781" width="11.625" style="41" customWidth="1"/>
    <col min="1782" max="2025" width="6.875" style="41"/>
    <col min="2026" max="2037" width="11.625" style="41" customWidth="1"/>
    <col min="2038" max="2281" width="6.875" style="41"/>
    <col min="2282" max="2293" width="11.625" style="41" customWidth="1"/>
    <col min="2294" max="2537" width="6.875" style="41"/>
    <col min="2538" max="2549" width="11.625" style="41" customWidth="1"/>
    <col min="2550" max="2793" width="6.875" style="41"/>
    <col min="2794" max="2805" width="11.625" style="41" customWidth="1"/>
    <col min="2806" max="3049" width="6.875" style="41"/>
    <col min="3050" max="3061" width="11.625" style="41" customWidth="1"/>
    <col min="3062" max="3305" width="6.875" style="41"/>
    <col min="3306" max="3317" width="11.625" style="41" customWidth="1"/>
    <col min="3318" max="3561" width="6.875" style="41"/>
    <col min="3562" max="3573" width="11.625" style="41" customWidth="1"/>
    <col min="3574" max="3817" width="6.875" style="41"/>
    <col min="3818" max="3829" width="11.625" style="41" customWidth="1"/>
    <col min="3830" max="4073" width="6.875" style="41"/>
    <col min="4074" max="4085" width="11.625" style="41" customWidth="1"/>
    <col min="4086" max="4329" width="6.875" style="41"/>
    <col min="4330" max="4341" width="11.625" style="41" customWidth="1"/>
    <col min="4342" max="4585" width="6.875" style="41"/>
    <col min="4586" max="4597" width="11.625" style="41" customWidth="1"/>
    <col min="4598" max="4841" width="6.875" style="41"/>
    <col min="4842" max="4853" width="11.625" style="41" customWidth="1"/>
    <col min="4854" max="5097" width="6.875" style="41"/>
    <col min="5098" max="5109" width="11.625" style="41" customWidth="1"/>
    <col min="5110" max="5353" width="6.875" style="41"/>
    <col min="5354" max="5365" width="11.625" style="41" customWidth="1"/>
    <col min="5366" max="5609" width="6.875" style="41"/>
    <col min="5610" max="5621" width="11.625" style="41" customWidth="1"/>
    <col min="5622" max="5865" width="6.875" style="41"/>
    <col min="5866" max="5877" width="11.625" style="41" customWidth="1"/>
    <col min="5878" max="6121" width="6.875" style="41"/>
    <col min="6122" max="6133" width="11.625" style="41" customWidth="1"/>
    <col min="6134" max="6377" width="6.875" style="41"/>
    <col min="6378" max="6389" width="11.625" style="41" customWidth="1"/>
    <col min="6390" max="6633" width="6.875" style="41"/>
    <col min="6634" max="6645" width="11.625" style="41" customWidth="1"/>
    <col min="6646" max="6889" width="6.875" style="41"/>
    <col min="6890" max="6901" width="11.625" style="41" customWidth="1"/>
    <col min="6902" max="7145" width="6.875" style="41"/>
    <col min="7146" max="7157" width="11.625" style="41" customWidth="1"/>
    <col min="7158" max="7401" width="6.875" style="41"/>
    <col min="7402" max="7413" width="11.625" style="41" customWidth="1"/>
    <col min="7414" max="7657" width="6.875" style="41"/>
    <col min="7658" max="7669" width="11.625" style="41" customWidth="1"/>
    <col min="7670" max="7913" width="6.875" style="41"/>
    <col min="7914" max="7925" width="11.625" style="41" customWidth="1"/>
    <col min="7926" max="8169" width="6.875" style="41"/>
    <col min="8170" max="8181" width="11.625" style="41" customWidth="1"/>
    <col min="8182" max="8425" width="6.875" style="41"/>
    <col min="8426" max="8437" width="11.625" style="41" customWidth="1"/>
    <col min="8438" max="8681" width="6.875" style="41"/>
    <col min="8682" max="8693" width="11.625" style="41" customWidth="1"/>
    <col min="8694" max="8937" width="6.875" style="41"/>
    <col min="8938" max="8949" width="11.625" style="41" customWidth="1"/>
    <col min="8950" max="9193" width="6.875" style="41"/>
    <col min="9194" max="9205" width="11.625" style="41" customWidth="1"/>
    <col min="9206" max="9449" width="6.875" style="41"/>
    <col min="9450" max="9461" width="11.625" style="41" customWidth="1"/>
    <col min="9462" max="9705" width="6.875" style="41"/>
    <col min="9706" max="9717" width="11.625" style="41" customWidth="1"/>
    <col min="9718" max="9961" width="6.875" style="41"/>
    <col min="9962" max="9973" width="11.625" style="41" customWidth="1"/>
    <col min="9974" max="10217" width="6.875" style="41"/>
    <col min="10218" max="10229" width="11.625" style="41" customWidth="1"/>
    <col min="10230" max="10473" width="6.875" style="41"/>
    <col min="10474" max="10485" width="11.625" style="41" customWidth="1"/>
    <col min="10486" max="10729" width="6.875" style="41"/>
    <col min="10730" max="10741" width="11.625" style="41" customWidth="1"/>
    <col min="10742" max="10985" width="6.875" style="41"/>
    <col min="10986" max="10997" width="11.625" style="41" customWidth="1"/>
    <col min="10998" max="11241" width="6.875" style="41"/>
    <col min="11242" max="11253" width="11.625" style="41" customWidth="1"/>
    <col min="11254" max="11497" width="6.875" style="41"/>
    <col min="11498" max="11509" width="11.625" style="41" customWidth="1"/>
    <col min="11510" max="11753" width="6.875" style="41"/>
    <col min="11754" max="11765" width="11.625" style="41" customWidth="1"/>
    <col min="11766" max="12009" width="6.875" style="41"/>
    <col min="12010" max="12021" width="11.625" style="41" customWidth="1"/>
    <col min="12022" max="12265" width="6.875" style="41"/>
    <col min="12266" max="12277" width="11.625" style="41" customWidth="1"/>
    <col min="12278" max="12521" width="6.875" style="41"/>
    <col min="12522" max="12533" width="11.625" style="41" customWidth="1"/>
    <col min="12534" max="12777" width="6.875" style="41"/>
    <col min="12778" max="12789" width="11.625" style="41" customWidth="1"/>
    <col min="12790" max="13033" width="6.875" style="41"/>
    <col min="13034" max="13045" width="11.625" style="41" customWidth="1"/>
    <col min="13046" max="13289" width="6.875" style="41"/>
    <col min="13290" max="13301" width="11.625" style="41" customWidth="1"/>
    <col min="13302" max="13545" width="6.875" style="41"/>
    <col min="13546" max="13557" width="11.625" style="41" customWidth="1"/>
    <col min="13558" max="13801" width="6.875" style="41"/>
    <col min="13802" max="13813" width="11.625" style="41" customWidth="1"/>
    <col min="13814" max="14057" width="6.875" style="41"/>
    <col min="14058" max="14069" width="11.625" style="41" customWidth="1"/>
    <col min="14070" max="14313" width="6.875" style="41"/>
    <col min="14314" max="14325" width="11.625" style="41" customWidth="1"/>
    <col min="14326" max="14569" width="6.875" style="41"/>
    <col min="14570" max="14581" width="11.625" style="41" customWidth="1"/>
    <col min="14582" max="14825" width="6.875" style="41"/>
    <col min="14826" max="14837" width="11.625" style="41" customWidth="1"/>
    <col min="14838" max="15081" width="6.875" style="41"/>
    <col min="15082" max="15093" width="11.625" style="41" customWidth="1"/>
    <col min="15094" max="15337" width="6.875" style="41"/>
    <col min="15338" max="15349" width="11.625" style="41" customWidth="1"/>
    <col min="15350" max="15593" width="6.875" style="41"/>
    <col min="15594" max="15605" width="11.625" style="41" customWidth="1"/>
    <col min="15606" max="15849" width="6.875" style="41"/>
    <col min="15850" max="15861" width="11.625" style="41" customWidth="1"/>
    <col min="15862" max="16105" width="6.875" style="41"/>
    <col min="16106" max="16117" width="11.625" style="41" customWidth="1"/>
    <col min="16118" max="16384" width="6.875" style="41"/>
  </cols>
  <sheetData>
    <row r="1" ht="20.1" customHeight="1" spans="1:1">
      <c r="A1" s="42" t="s">
        <v>430</v>
      </c>
    </row>
    <row r="2" ht="27" spans="1:6">
      <c r="A2" s="113" t="s">
        <v>431</v>
      </c>
      <c r="B2" s="103"/>
      <c r="C2" s="103"/>
      <c r="D2" s="103"/>
      <c r="E2" s="103"/>
      <c r="F2" s="103"/>
    </row>
    <row r="3" ht="36" customHeight="1" spans="1:6">
      <c r="A3" s="114" t="s">
        <v>432</v>
      </c>
      <c r="B3" s="114"/>
      <c r="C3" s="114"/>
      <c r="D3" s="114"/>
      <c r="E3" s="114"/>
      <c r="F3" s="114"/>
    </row>
    <row r="4" ht="15.75" customHeight="1" spans="1:6">
      <c r="A4" s="115"/>
      <c r="B4" s="115"/>
      <c r="C4" s="115"/>
      <c r="D4" s="115"/>
      <c r="E4" s="115"/>
      <c r="F4" s="115" t="s">
        <v>313</v>
      </c>
    </row>
    <row r="5" ht="20.1" customHeight="1" spans="1:6">
      <c r="A5" s="58" t="s">
        <v>339</v>
      </c>
      <c r="B5" s="58"/>
      <c r="C5" s="58"/>
      <c r="D5" s="58"/>
      <c r="E5" s="58"/>
      <c r="F5" s="58"/>
    </row>
    <row r="6" ht="14.25" customHeight="1" spans="1:6">
      <c r="A6" s="58" t="s">
        <v>318</v>
      </c>
      <c r="B6" s="36" t="s">
        <v>433</v>
      </c>
      <c r="C6" s="58" t="s">
        <v>434</v>
      </c>
      <c r="D6" s="58"/>
      <c r="E6" s="58"/>
      <c r="F6" s="58" t="s">
        <v>435</v>
      </c>
    </row>
    <row r="7" ht="28.5" spans="1:6">
      <c r="A7" s="58"/>
      <c r="B7" s="36"/>
      <c r="C7" s="58" t="s">
        <v>342</v>
      </c>
      <c r="D7" s="36" t="s">
        <v>436</v>
      </c>
      <c r="E7" s="36" t="s">
        <v>437</v>
      </c>
      <c r="F7" s="58"/>
    </row>
    <row r="8" ht="20.1" customHeight="1" spans="1:6">
      <c r="A8" s="67">
        <v>28000</v>
      </c>
      <c r="B8" s="67">
        <v>0</v>
      </c>
      <c r="C8" s="67">
        <v>20000</v>
      </c>
      <c r="D8" s="67"/>
      <c r="E8" s="67">
        <v>20000</v>
      </c>
      <c r="F8" s="67">
        <v>8000</v>
      </c>
    </row>
    <row r="9" ht="22.5" customHeight="1" spans="2:2">
      <c r="B9" s="43"/>
    </row>
    <row r="13" customHeight="1" spans="6:6">
      <c r="F13" s="43"/>
    </row>
    <row r="14" customHeight="1" spans="4:4">
      <c r="D14" s="43"/>
    </row>
  </sheetData>
  <mergeCells count="6">
    <mergeCell ref="A3:F3"/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438</v>
      </c>
      <c r="E1" s="73"/>
    </row>
    <row r="2" ht="27" spans="1:5">
      <c r="A2" s="102" t="s">
        <v>439</v>
      </c>
      <c r="B2" s="103"/>
      <c r="C2" s="103"/>
      <c r="D2" s="103"/>
      <c r="E2" s="103"/>
    </row>
    <row r="3" ht="20.1" customHeight="1" spans="1:5">
      <c r="A3" s="103"/>
      <c r="B3" s="103"/>
      <c r="C3" s="103"/>
      <c r="D3" s="103"/>
      <c r="E3" s="103"/>
    </row>
    <row r="4" ht="20.1" customHeight="1" spans="1:5">
      <c r="A4" s="104"/>
      <c r="B4" s="105"/>
      <c r="C4" s="105"/>
      <c r="D4" s="105"/>
      <c r="E4" s="106" t="s">
        <v>313</v>
      </c>
    </row>
    <row r="5" ht="20.1" customHeight="1" spans="1:5">
      <c r="A5" s="58" t="s">
        <v>340</v>
      </c>
      <c r="B5" s="107" t="s">
        <v>341</v>
      </c>
      <c r="C5" s="58" t="s">
        <v>440</v>
      </c>
      <c r="D5" s="58"/>
      <c r="E5" s="58"/>
    </row>
    <row r="6" ht="20.1" customHeight="1" spans="1:5">
      <c r="A6" s="108"/>
      <c r="B6" s="108"/>
      <c r="C6" s="109" t="s">
        <v>318</v>
      </c>
      <c r="D6" s="109" t="s">
        <v>343</v>
      </c>
      <c r="E6" s="109" t="s">
        <v>344</v>
      </c>
    </row>
    <row r="7" ht="20.1" customHeight="1" spans="1:5">
      <c r="A7" s="110"/>
      <c r="B7" s="111" t="s">
        <v>441</v>
      </c>
      <c r="C7" s="66"/>
      <c r="D7" s="68"/>
      <c r="E7" s="67"/>
    </row>
    <row r="8" ht="20.25" customHeight="1" spans="1:5">
      <c r="A8" s="112" t="s">
        <v>442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F13" sqref="F13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443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</row>
    <row r="2" ht="27" spans="1:251">
      <c r="A2" s="74" t="s">
        <v>444</v>
      </c>
      <c r="B2" s="75"/>
      <c r="C2" s="76"/>
      <c r="D2" s="7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</row>
    <row r="3" customHeight="1" spans="1:251">
      <c r="A3" s="75"/>
      <c r="B3" s="75"/>
      <c r="C3" s="76"/>
      <c r="D3" s="7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</row>
    <row r="4" customHeight="1" spans="1:251">
      <c r="A4" s="50"/>
      <c r="B4" s="77"/>
      <c r="C4" s="78"/>
      <c r="D4" s="51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</row>
    <row r="5" ht="23.25" customHeight="1" spans="1:251">
      <c r="A5" s="58" t="s">
        <v>314</v>
      </c>
      <c r="B5" s="58"/>
      <c r="C5" s="58" t="s">
        <v>315</v>
      </c>
      <c r="D5" s="58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</row>
    <row r="6" ht="24" customHeight="1" spans="1:251">
      <c r="A6" s="79" t="s">
        <v>316</v>
      </c>
      <c r="B6" s="80" t="s">
        <v>317</v>
      </c>
      <c r="C6" s="79" t="s">
        <v>316</v>
      </c>
      <c r="D6" s="79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</row>
    <row r="7" customHeight="1" spans="1:251">
      <c r="A7" s="81" t="s">
        <v>445</v>
      </c>
      <c r="B7" s="82">
        <v>5067910</v>
      </c>
      <c r="C7" s="83" t="s">
        <v>325</v>
      </c>
      <c r="D7" s="84">
        <v>11079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</row>
    <row r="8" customHeight="1" spans="1:251">
      <c r="A8" s="85" t="s">
        <v>446</v>
      </c>
      <c r="B8" s="67"/>
      <c r="C8" s="86" t="s">
        <v>327</v>
      </c>
      <c r="D8" s="87">
        <v>4393848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</row>
    <row r="9" customHeight="1" spans="1:251">
      <c r="A9" s="88" t="s">
        <v>447</v>
      </c>
      <c r="B9" s="82"/>
      <c r="C9" s="86" t="s">
        <v>329</v>
      </c>
      <c r="D9" s="87">
        <v>357564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</row>
    <row r="10" customHeight="1" spans="1:251">
      <c r="A10" s="89" t="s">
        <v>448</v>
      </c>
      <c r="B10" s="90"/>
      <c r="C10" s="86" t="s">
        <v>331</v>
      </c>
      <c r="D10" s="87">
        <v>126637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</row>
    <row r="11" customHeight="1" spans="1:251">
      <c r="A11" s="89" t="s">
        <v>449</v>
      </c>
      <c r="B11" s="90"/>
      <c r="C11" s="86" t="s">
        <v>332</v>
      </c>
      <c r="D11" s="87">
        <v>178782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</row>
    <row r="12" customHeight="1" spans="1:251">
      <c r="A12" s="89" t="s">
        <v>450</v>
      </c>
      <c r="B12" s="67"/>
      <c r="C12" s="91"/>
      <c r="D12" s="87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</row>
    <row r="13" customHeight="1" spans="1:251">
      <c r="A13" s="92"/>
      <c r="B13" s="93"/>
      <c r="C13" s="94"/>
      <c r="D13" s="9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</row>
    <row r="14" customHeight="1" spans="1:251">
      <c r="A14" s="96" t="s">
        <v>451</v>
      </c>
      <c r="B14" s="97">
        <f>SUM(B7:B12)</f>
        <v>5067910</v>
      </c>
      <c r="C14" s="98" t="s">
        <v>452</v>
      </c>
      <c r="D14" s="95">
        <f>SUM(D7:D13)</f>
        <v>5067910</v>
      </c>
      <c r="F14" s="43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</row>
    <row r="15" customHeight="1" spans="1:251">
      <c r="A15" s="89" t="s">
        <v>453</v>
      </c>
      <c r="B15" s="97"/>
      <c r="C15" s="86" t="s">
        <v>454</v>
      </c>
      <c r="D15" s="95">
        <f>B17-D14</f>
        <v>0</v>
      </c>
      <c r="E15" s="43"/>
      <c r="F15" s="43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</row>
    <row r="16" customHeight="1" spans="1:251">
      <c r="A16" s="89" t="s">
        <v>455</v>
      </c>
      <c r="B16" s="67"/>
      <c r="C16" s="91"/>
      <c r="D16" s="95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</row>
    <row r="17" customHeight="1" spans="1:5">
      <c r="A17" s="99" t="s">
        <v>456</v>
      </c>
      <c r="B17" s="100">
        <v>5067910</v>
      </c>
      <c r="C17" s="94" t="s">
        <v>457</v>
      </c>
      <c r="D17" s="95">
        <f>D14+D15</f>
        <v>5067910</v>
      </c>
      <c r="E17" s="43"/>
    </row>
    <row r="24" customHeight="1" spans="3:3">
      <c r="C24" s="43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H29" sqref="H29"/>
    </sheetView>
  </sheetViews>
  <sheetFormatPr defaultColWidth="6.875" defaultRowHeight="12.75" customHeight="1"/>
  <cols>
    <col min="1" max="1" width="12.625" style="41" customWidth="1"/>
    <col min="2" max="2" width="44.625" style="41" customWidth="1"/>
    <col min="3" max="10" width="12.625" style="41" customWidth="1"/>
    <col min="11" max="11" width="10.375" style="41" customWidth="1"/>
    <col min="12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458</v>
      </c>
      <c r="L1" s="69"/>
    </row>
    <row r="2" ht="27" customHeight="1" spans="1:12">
      <c r="A2" s="44" t="s">
        <v>459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1" spans="1:1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ht="20.1" customHeight="1" spans="1:1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70" t="s">
        <v>313</v>
      </c>
    </row>
    <row r="5" ht="24" customHeight="1" spans="1:12">
      <c r="A5" s="58" t="s">
        <v>460</v>
      </c>
      <c r="B5" s="58"/>
      <c r="C5" s="59" t="s">
        <v>318</v>
      </c>
      <c r="D5" s="36" t="s">
        <v>455</v>
      </c>
      <c r="E5" s="36" t="s">
        <v>445</v>
      </c>
      <c r="F5" s="36" t="s">
        <v>446</v>
      </c>
      <c r="G5" s="36" t="s">
        <v>447</v>
      </c>
      <c r="H5" s="60" t="s">
        <v>448</v>
      </c>
      <c r="I5" s="59"/>
      <c r="J5" s="36" t="s">
        <v>449</v>
      </c>
      <c r="K5" s="36" t="s">
        <v>450</v>
      </c>
      <c r="L5" s="53" t="s">
        <v>453</v>
      </c>
    </row>
    <row r="6" ht="27" customHeight="1" spans="1:12">
      <c r="A6" s="61" t="s">
        <v>340</v>
      </c>
      <c r="B6" s="62" t="s">
        <v>341</v>
      </c>
      <c r="C6" s="52"/>
      <c r="D6" s="52"/>
      <c r="E6" s="52"/>
      <c r="F6" s="52"/>
      <c r="G6" s="52"/>
      <c r="H6" s="36" t="s">
        <v>461</v>
      </c>
      <c r="I6" s="36" t="s">
        <v>462</v>
      </c>
      <c r="J6" s="52"/>
      <c r="K6" s="52"/>
      <c r="L6" s="52"/>
    </row>
    <row r="7" ht="20.1" customHeight="1" spans="1:12">
      <c r="A7" s="63">
        <v>205</v>
      </c>
      <c r="B7" s="64" t="s">
        <v>325</v>
      </c>
      <c r="C7" s="65">
        <v>11079</v>
      </c>
      <c r="D7" s="65"/>
      <c r="E7" s="66">
        <v>11079</v>
      </c>
      <c r="F7" s="67"/>
      <c r="G7" s="66"/>
      <c r="H7" s="68"/>
      <c r="I7" s="68"/>
      <c r="J7" s="67"/>
      <c r="K7" s="66"/>
      <c r="L7" s="67"/>
    </row>
    <row r="8" ht="20.1" customHeight="1" spans="1:12">
      <c r="A8" s="63" t="s">
        <v>345</v>
      </c>
      <c r="B8" s="64" t="s">
        <v>346</v>
      </c>
      <c r="C8" s="65">
        <v>11079</v>
      </c>
      <c r="D8" s="65"/>
      <c r="E8" s="66">
        <v>11079</v>
      </c>
      <c r="F8" s="67"/>
      <c r="G8" s="66"/>
      <c r="H8" s="68"/>
      <c r="I8" s="68"/>
      <c r="J8" s="67"/>
      <c r="K8" s="66"/>
      <c r="L8" s="67"/>
    </row>
    <row r="9" ht="20.1" customHeight="1" spans="1:12">
      <c r="A9" s="63" t="s">
        <v>347</v>
      </c>
      <c r="B9" s="64" t="s">
        <v>348</v>
      </c>
      <c r="C9" s="65">
        <v>11079</v>
      </c>
      <c r="D9" s="65"/>
      <c r="E9" s="66">
        <v>11079</v>
      </c>
      <c r="F9" s="67"/>
      <c r="G9" s="66"/>
      <c r="H9" s="68"/>
      <c r="I9" s="68"/>
      <c r="J9" s="67"/>
      <c r="K9" s="66"/>
      <c r="L9" s="67"/>
    </row>
    <row r="10" ht="20.1" customHeight="1" spans="1:12">
      <c r="A10" s="63">
        <v>207</v>
      </c>
      <c r="B10" s="64" t="s">
        <v>327</v>
      </c>
      <c r="C10" s="65">
        <v>4393848</v>
      </c>
      <c r="D10" s="65"/>
      <c r="E10" s="66">
        <v>4393848</v>
      </c>
      <c r="F10" s="67"/>
      <c r="G10" s="66"/>
      <c r="H10" s="68"/>
      <c r="I10" s="68"/>
      <c r="J10" s="67"/>
      <c r="K10" s="66"/>
      <c r="L10" s="67"/>
    </row>
    <row r="11" ht="20.1" customHeight="1" spans="1:12">
      <c r="A11" s="63" t="s">
        <v>349</v>
      </c>
      <c r="B11" s="64" t="s">
        <v>350</v>
      </c>
      <c r="C11" s="65">
        <v>4393848</v>
      </c>
      <c r="D11" s="65"/>
      <c r="E11" s="66">
        <v>4393848</v>
      </c>
      <c r="F11" s="67"/>
      <c r="G11" s="66"/>
      <c r="H11" s="68"/>
      <c r="I11" s="68"/>
      <c r="J11" s="67"/>
      <c r="K11" s="66"/>
      <c r="L11" s="67"/>
    </row>
    <row r="12" ht="20.1" customHeight="1" spans="1:12">
      <c r="A12" s="63" t="s">
        <v>351</v>
      </c>
      <c r="B12" s="64" t="s">
        <v>352</v>
      </c>
      <c r="C12" s="65">
        <v>4393848</v>
      </c>
      <c r="D12" s="65"/>
      <c r="E12" s="66">
        <v>4393848</v>
      </c>
      <c r="F12" s="67"/>
      <c r="G12" s="66"/>
      <c r="H12" s="68"/>
      <c r="I12" s="68"/>
      <c r="J12" s="67"/>
      <c r="K12" s="66"/>
      <c r="L12" s="67"/>
    </row>
    <row r="13" ht="20.1" customHeight="1" spans="1:12">
      <c r="A13" s="63">
        <v>208</v>
      </c>
      <c r="B13" s="64" t="s">
        <v>329</v>
      </c>
      <c r="C13" s="65">
        <v>357564</v>
      </c>
      <c r="D13" s="65"/>
      <c r="E13" s="66">
        <v>357564</v>
      </c>
      <c r="F13" s="67"/>
      <c r="G13" s="66"/>
      <c r="H13" s="68"/>
      <c r="I13" s="68"/>
      <c r="J13" s="67"/>
      <c r="K13" s="66"/>
      <c r="L13" s="67"/>
    </row>
    <row r="14" ht="20.1" customHeight="1" spans="1:12">
      <c r="A14" s="63" t="s">
        <v>353</v>
      </c>
      <c r="B14" s="64" t="s">
        <v>354</v>
      </c>
      <c r="C14" s="65">
        <v>357564</v>
      </c>
      <c r="D14" s="65"/>
      <c r="E14" s="66">
        <v>357564</v>
      </c>
      <c r="F14" s="67"/>
      <c r="G14" s="66"/>
      <c r="H14" s="68"/>
      <c r="I14" s="68"/>
      <c r="J14" s="67"/>
      <c r="K14" s="66"/>
      <c r="L14" s="67"/>
    </row>
    <row r="15" ht="20.1" customHeight="1" spans="1:12">
      <c r="A15" s="63" t="s">
        <v>355</v>
      </c>
      <c r="B15" s="64" t="s">
        <v>356</v>
      </c>
      <c r="C15" s="65">
        <v>238376</v>
      </c>
      <c r="D15" s="65"/>
      <c r="E15" s="66">
        <v>238376</v>
      </c>
      <c r="F15" s="67"/>
      <c r="G15" s="66"/>
      <c r="H15" s="68"/>
      <c r="I15" s="68"/>
      <c r="J15" s="67"/>
      <c r="K15" s="66"/>
      <c r="L15" s="67"/>
    </row>
    <row r="16" ht="20.1" customHeight="1" spans="1:12">
      <c r="A16" s="63" t="s">
        <v>357</v>
      </c>
      <c r="B16" s="64" t="s">
        <v>358</v>
      </c>
      <c r="C16" s="65">
        <v>119188</v>
      </c>
      <c r="D16" s="65"/>
      <c r="E16" s="66">
        <v>119188</v>
      </c>
      <c r="F16" s="67"/>
      <c r="G16" s="66"/>
      <c r="H16" s="68"/>
      <c r="I16" s="68"/>
      <c r="J16" s="67"/>
      <c r="K16" s="66"/>
      <c r="L16" s="67"/>
    </row>
    <row r="17" ht="20.1" customHeight="1" spans="1:12">
      <c r="A17" s="63">
        <v>210</v>
      </c>
      <c r="B17" s="64" t="s">
        <v>331</v>
      </c>
      <c r="C17" s="65">
        <v>126637</v>
      </c>
      <c r="D17" s="65"/>
      <c r="E17" s="66">
        <v>126637</v>
      </c>
      <c r="F17" s="67"/>
      <c r="G17" s="66"/>
      <c r="H17" s="68"/>
      <c r="I17" s="68"/>
      <c r="J17" s="67"/>
      <c r="K17" s="66"/>
      <c r="L17" s="67"/>
    </row>
    <row r="18" ht="20.1" customHeight="1" spans="1:12">
      <c r="A18" s="63" t="s">
        <v>359</v>
      </c>
      <c r="B18" s="64" t="s">
        <v>360</v>
      </c>
      <c r="C18" s="65">
        <v>126637</v>
      </c>
      <c r="D18" s="65"/>
      <c r="E18" s="66">
        <v>126637</v>
      </c>
      <c r="F18" s="67"/>
      <c r="G18" s="66"/>
      <c r="H18" s="68"/>
      <c r="I18" s="68"/>
      <c r="J18" s="67"/>
      <c r="K18" s="66"/>
      <c r="L18" s="67"/>
    </row>
    <row r="19" ht="20.1" customHeight="1" spans="1:12">
      <c r="A19" s="63" t="s">
        <v>361</v>
      </c>
      <c r="B19" s="64" t="s">
        <v>362</v>
      </c>
      <c r="C19" s="65">
        <v>126637</v>
      </c>
      <c r="D19" s="65"/>
      <c r="E19" s="66">
        <v>126637</v>
      </c>
      <c r="F19" s="67"/>
      <c r="G19" s="66"/>
      <c r="H19" s="68"/>
      <c r="I19" s="68"/>
      <c r="J19" s="67"/>
      <c r="K19" s="66"/>
      <c r="L19" s="67"/>
    </row>
    <row r="20" ht="20.1" customHeight="1" spans="1:12">
      <c r="A20" s="63">
        <v>221</v>
      </c>
      <c r="B20" s="64" t="s">
        <v>332</v>
      </c>
      <c r="C20" s="65">
        <v>178782</v>
      </c>
      <c r="D20" s="65"/>
      <c r="E20" s="66">
        <v>178782</v>
      </c>
      <c r="F20" s="67"/>
      <c r="G20" s="66"/>
      <c r="H20" s="68"/>
      <c r="I20" s="68"/>
      <c r="J20" s="67"/>
      <c r="K20" s="66"/>
      <c r="L20" s="67"/>
    </row>
    <row r="21" ht="20.1" customHeight="1" spans="1:12">
      <c r="A21" s="63" t="s">
        <v>363</v>
      </c>
      <c r="B21" s="64" t="s">
        <v>364</v>
      </c>
      <c r="C21" s="65">
        <v>178782</v>
      </c>
      <c r="D21" s="65"/>
      <c r="E21" s="66">
        <v>178782</v>
      </c>
      <c r="F21" s="67"/>
      <c r="G21" s="66"/>
      <c r="H21" s="68"/>
      <c r="I21" s="68"/>
      <c r="J21" s="67"/>
      <c r="K21" s="66"/>
      <c r="L21" s="67"/>
    </row>
    <row r="22" ht="20.1" customHeight="1" spans="1:12">
      <c r="A22" s="63" t="s">
        <v>365</v>
      </c>
      <c r="B22" s="64" t="s">
        <v>366</v>
      </c>
      <c r="C22" s="65">
        <v>178782</v>
      </c>
      <c r="D22" s="65"/>
      <c r="E22" s="66">
        <v>178782</v>
      </c>
      <c r="F22" s="67"/>
      <c r="G22" s="66"/>
      <c r="H22" s="68"/>
      <c r="I22" s="68"/>
      <c r="J22" s="67"/>
      <c r="K22" s="66"/>
      <c r="L22" s="67"/>
    </row>
    <row r="23" ht="21" customHeight="1" spans="2:12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customHeight="1" spans="2:1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customHeight="1" spans="1:1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customHeight="1" spans="2:12">
      <c r="B26" s="43"/>
      <c r="C26" s="43"/>
      <c r="D26" s="43"/>
      <c r="F26" s="43"/>
      <c r="G26" s="43"/>
      <c r="H26" s="43"/>
      <c r="I26" s="43"/>
      <c r="J26" s="43"/>
      <c r="K26" s="43"/>
      <c r="L26" s="43"/>
    </row>
    <row r="27" customHeight="1" spans="2:12">
      <c r="B27" s="43"/>
      <c r="C27" s="43"/>
      <c r="I27" s="43"/>
      <c r="J27" s="43"/>
      <c r="K27" s="43"/>
      <c r="L27" s="43"/>
    </row>
    <row r="28" customHeight="1" spans="2:11">
      <c r="B28" s="43"/>
      <c r="J28" s="43"/>
      <c r="K28" s="43"/>
    </row>
    <row r="29" customHeight="1" spans="2:12">
      <c r="B29" s="43"/>
      <c r="J29" s="43"/>
      <c r="K29" s="43"/>
      <c r="L29" s="43"/>
    </row>
    <row r="30" customHeight="1" spans="2:10">
      <c r="B30" s="43"/>
      <c r="E30" s="43"/>
      <c r="J30" s="43"/>
    </row>
    <row r="31" customHeight="1" spans="2:10">
      <c r="B31" s="43"/>
      <c r="I31" s="43"/>
      <c r="J31" s="43"/>
    </row>
    <row r="32" customHeight="1" spans="2:9">
      <c r="B32" s="43"/>
      <c r="I32" s="43"/>
    </row>
    <row r="33" customHeight="1" spans="2:11">
      <c r="B33" s="43"/>
      <c r="I33" s="43"/>
      <c r="K33" s="43"/>
    </row>
    <row r="34" customHeight="1" spans="2:2">
      <c r="B34" s="43"/>
    </row>
    <row r="35" customHeight="1" spans="2:6">
      <c r="B35" s="43"/>
      <c r="C35" s="43"/>
      <c r="F35" s="43"/>
    </row>
    <row r="36" customHeight="1" spans="2:2">
      <c r="B36" s="43"/>
    </row>
    <row r="37" customHeight="1" spans="2:4">
      <c r="B37" s="43"/>
      <c r="C37" s="43"/>
      <c r="D37" s="43"/>
    </row>
    <row r="38" customHeight="1" spans="2:11">
      <c r="B38" s="43"/>
      <c r="K38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E13" sqref="E13"/>
    </sheetView>
  </sheetViews>
  <sheetFormatPr defaultColWidth="6.875" defaultRowHeight="12.75" customHeight="1"/>
  <cols>
    <col min="1" max="1" width="17.125" style="41" customWidth="1"/>
    <col min="2" max="2" width="39.375" style="41" customWidth="1"/>
    <col min="3" max="8" width="18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463</v>
      </c>
      <c r="B1" s="43"/>
    </row>
    <row r="2" ht="27" spans="1:8">
      <c r="A2" s="44" t="s">
        <v>464</v>
      </c>
      <c r="B2" s="45"/>
      <c r="C2" s="45"/>
      <c r="D2" s="45"/>
      <c r="E2" s="45"/>
      <c r="F2" s="45"/>
      <c r="G2" s="45"/>
      <c r="H2" s="46"/>
    </row>
    <row r="3" ht="20.1" customHeight="1" spans="1:8">
      <c r="A3" s="47"/>
      <c r="B3" s="48"/>
      <c r="C3" s="45"/>
      <c r="D3" s="45"/>
      <c r="E3" s="45"/>
      <c r="F3" s="45"/>
      <c r="G3" s="45"/>
      <c r="H3" s="46"/>
    </row>
    <row r="4" ht="20.1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6" t="s">
        <v>340</v>
      </c>
      <c r="B5" s="36" t="s">
        <v>341</v>
      </c>
      <c r="C5" s="36" t="s">
        <v>318</v>
      </c>
      <c r="D5" s="52" t="s">
        <v>343</v>
      </c>
      <c r="E5" s="36" t="s">
        <v>344</v>
      </c>
      <c r="F5" s="36" t="s">
        <v>465</v>
      </c>
      <c r="G5" s="36" t="s">
        <v>466</v>
      </c>
      <c r="H5" s="36" t="s">
        <v>467</v>
      </c>
    </row>
    <row r="6" ht="29.25" customHeight="1" spans="1:8">
      <c r="A6" s="53">
        <v>205</v>
      </c>
      <c r="B6" s="54" t="s">
        <v>325</v>
      </c>
      <c r="C6" s="55">
        <f>D6+E6</f>
        <v>11079</v>
      </c>
      <c r="D6" s="52">
        <v>11079</v>
      </c>
      <c r="E6" s="54"/>
      <c r="F6" s="53"/>
      <c r="G6" s="53"/>
      <c r="H6" s="53"/>
    </row>
    <row r="7" ht="29.25" customHeight="1" spans="1:8">
      <c r="A7" s="53" t="s">
        <v>345</v>
      </c>
      <c r="B7" s="54" t="s">
        <v>346</v>
      </c>
      <c r="C7" s="55">
        <f t="shared" ref="C7:C21" si="0">D7+E7</f>
        <v>11079</v>
      </c>
      <c r="D7" s="52">
        <v>11079</v>
      </c>
      <c r="E7" s="54"/>
      <c r="F7" s="53"/>
      <c r="G7" s="53"/>
      <c r="H7" s="53"/>
    </row>
    <row r="8" ht="29.25" customHeight="1" spans="1:8">
      <c r="A8" s="53" t="s">
        <v>347</v>
      </c>
      <c r="B8" s="54" t="s">
        <v>348</v>
      </c>
      <c r="C8" s="55">
        <f t="shared" si="0"/>
        <v>11079</v>
      </c>
      <c r="D8" s="52">
        <v>11079</v>
      </c>
      <c r="E8" s="54"/>
      <c r="F8" s="53"/>
      <c r="G8" s="53"/>
      <c r="H8" s="53"/>
    </row>
    <row r="9" ht="29.25" customHeight="1" spans="1:8">
      <c r="A9" s="53">
        <v>207</v>
      </c>
      <c r="B9" s="54" t="s">
        <v>327</v>
      </c>
      <c r="C9" s="55">
        <f t="shared" si="0"/>
        <v>4393848</v>
      </c>
      <c r="D9" s="52">
        <v>2969048</v>
      </c>
      <c r="E9" s="54">
        <v>1424800</v>
      </c>
      <c r="F9" s="53"/>
      <c r="G9" s="53"/>
      <c r="H9" s="53"/>
    </row>
    <row r="10" ht="29.25" customHeight="1" spans="1:8">
      <c r="A10" s="53" t="s">
        <v>349</v>
      </c>
      <c r="B10" s="54" t="s">
        <v>350</v>
      </c>
      <c r="C10" s="55">
        <f t="shared" si="0"/>
        <v>4393848</v>
      </c>
      <c r="D10" s="52">
        <v>2969048</v>
      </c>
      <c r="E10" s="54">
        <v>1424800</v>
      </c>
      <c r="F10" s="53"/>
      <c r="G10" s="53"/>
      <c r="H10" s="53"/>
    </row>
    <row r="11" ht="29.25" customHeight="1" spans="1:8">
      <c r="A11" s="53" t="s">
        <v>351</v>
      </c>
      <c r="B11" s="54" t="s">
        <v>352</v>
      </c>
      <c r="C11" s="55">
        <f t="shared" si="0"/>
        <v>4393848</v>
      </c>
      <c r="D11" s="52">
        <v>2969048</v>
      </c>
      <c r="E11" s="54">
        <v>1424800</v>
      </c>
      <c r="F11" s="53"/>
      <c r="G11" s="53"/>
      <c r="H11" s="53"/>
    </row>
    <row r="12" ht="29.25" customHeight="1" spans="1:8">
      <c r="A12" s="53">
        <v>208</v>
      </c>
      <c r="B12" s="54" t="s">
        <v>329</v>
      </c>
      <c r="C12" s="55">
        <f t="shared" si="0"/>
        <v>357564</v>
      </c>
      <c r="D12" s="52">
        <v>357564</v>
      </c>
      <c r="E12" s="54"/>
      <c r="F12" s="53"/>
      <c r="G12" s="53"/>
      <c r="H12" s="53"/>
    </row>
    <row r="13" ht="29.25" customHeight="1" spans="1:8">
      <c r="A13" s="53" t="s">
        <v>353</v>
      </c>
      <c r="B13" s="54" t="s">
        <v>354</v>
      </c>
      <c r="C13" s="55">
        <f t="shared" si="0"/>
        <v>357564</v>
      </c>
      <c r="D13" s="52">
        <v>357564</v>
      </c>
      <c r="E13" s="54"/>
      <c r="F13" s="53"/>
      <c r="G13" s="53"/>
      <c r="H13" s="53"/>
    </row>
    <row r="14" ht="29.25" customHeight="1" spans="1:8">
      <c r="A14" s="53" t="s">
        <v>355</v>
      </c>
      <c r="B14" s="54" t="s">
        <v>356</v>
      </c>
      <c r="C14" s="55">
        <f t="shared" si="0"/>
        <v>238376</v>
      </c>
      <c r="D14" s="52">
        <v>238376</v>
      </c>
      <c r="E14" s="54"/>
      <c r="F14" s="53"/>
      <c r="G14" s="53"/>
      <c r="H14" s="53"/>
    </row>
    <row r="15" ht="29.25" customHeight="1" spans="1:8">
      <c r="A15" s="53" t="s">
        <v>357</v>
      </c>
      <c r="B15" s="54" t="s">
        <v>358</v>
      </c>
      <c r="C15" s="55">
        <f t="shared" si="0"/>
        <v>119188</v>
      </c>
      <c r="D15" s="52">
        <v>119188</v>
      </c>
      <c r="E15" s="54"/>
      <c r="F15" s="53"/>
      <c r="G15" s="53"/>
      <c r="H15" s="53"/>
    </row>
    <row r="16" ht="29.25" customHeight="1" spans="1:8">
      <c r="A16" s="53">
        <v>210</v>
      </c>
      <c r="B16" s="54" t="s">
        <v>331</v>
      </c>
      <c r="C16" s="55">
        <f t="shared" si="0"/>
        <v>126637</v>
      </c>
      <c r="D16" s="52">
        <v>126637</v>
      </c>
      <c r="E16" s="54"/>
      <c r="F16" s="53"/>
      <c r="G16" s="53"/>
      <c r="H16" s="53"/>
    </row>
    <row r="17" ht="29.25" customHeight="1" spans="1:8">
      <c r="A17" s="53" t="s">
        <v>359</v>
      </c>
      <c r="B17" s="54" t="s">
        <v>360</v>
      </c>
      <c r="C17" s="55">
        <f t="shared" si="0"/>
        <v>126637</v>
      </c>
      <c r="D17" s="52">
        <v>126637</v>
      </c>
      <c r="E17" s="54"/>
      <c r="F17" s="53"/>
      <c r="G17" s="53"/>
      <c r="H17" s="53"/>
    </row>
    <row r="18" ht="29.25" customHeight="1" spans="1:8">
      <c r="A18" s="53" t="s">
        <v>361</v>
      </c>
      <c r="B18" s="54" t="s">
        <v>362</v>
      </c>
      <c r="C18" s="55">
        <f t="shared" si="0"/>
        <v>126637</v>
      </c>
      <c r="D18" s="52">
        <v>126637</v>
      </c>
      <c r="E18" s="54"/>
      <c r="F18" s="53"/>
      <c r="G18" s="53"/>
      <c r="H18" s="53"/>
    </row>
    <row r="19" ht="29.25" customHeight="1" spans="1:8">
      <c r="A19" s="53">
        <v>221</v>
      </c>
      <c r="B19" s="54" t="s">
        <v>332</v>
      </c>
      <c r="C19" s="55">
        <f t="shared" si="0"/>
        <v>178782</v>
      </c>
      <c r="D19" s="36">
        <v>178782</v>
      </c>
      <c r="E19" s="36"/>
      <c r="F19" s="53"/>
      <c r="G19" s="53"/>
      <c r="H19" s="53"/>
    </row>
    <row r="20" ht="29.25" customHeight="1" spans="1:8">
      <c r="A20" s="53" t="s">
        <v>363</v>
      </c>
      <c r="B20" s="54" t="s">
        <v>364</v>
      </c>
      <c r="C20" s="55">
        <f t="shared" si="0"/>
        <v>178782</v>
      </c>
      <c r="D20" s="36">
        <v>178782</v>
      </c>
      <c r="E20" s="36"/>
      <c r="F20" s="53"/>
      <c r="G20" s="53"/>
      <c r="H20" s="53"/>
    </row>
    <row r="21" ht="29.25" customHeight="1" spans="1:8">
      <c r="A21" s="53" t="s">
        <v>365</v>
      </c>
      <c r="B21" s="54" t="s">
        <v>366</v>
      </c>
      <c r="C21" s="55">
        <f t="shared" si="0"/>
        <v>178782</v>
      </c>
      <c r="D21" s="36">
        <v>178782</v>
      </c>
      <c r="E21" s="36"/>
      <c r="F21" s="53"/>
      <c r="G21" s="53"/>
      <c r="H21" s="53"/>
    </row>
    <row r="22" ht="18.75" customHeight="1" spans="1:8">
      <c r="A22" s="43"/>
      <c r="B22" s="43"/>
      <c r="C22" s="43"/>
      <c r="D22" s="43"/>
      <c r="E22" s="43"/>
      <c r="F22" s="43"/>
      <c r="G22" s="43"/>
      <c r="H22" s="43"/>
    </row>
    <row r="23" ht="18.75" customHeight="1" spans="1:8">
      <c r="A23" s="43"/>
      <c r="B23" s="43"/>
      <c r="C23" s="43"/>
      <c r="D23" s="43"/>
      <c r="E23" s="43"/>
      <c r="F23" s="43"/>
      <c r="G23" s="43"/>
      <c r="H23" s="43"/>
    </row>
    <row r="24" customHeight="1" spans="1:8">
      <c r="A24" s="43"/>
      <c r="B24" s="43"/>
      <c r="D24" s="43"/>
      <c r="E24" s="43"/>
      <c r="F24" s="43"/>
      <c r="G24" s="43"/>
      <c r="H24" s="43"/>
    </row>
    <row r="25" customHeight="1" spans="1:9">
      <c r="A25" s="43"/>
      <c r="B25" s="43"/>
      <c r="D25" s="43"/>
      <c r="E25" s="43"/>
      <c r="F25" s="43"/>
      <c r="G25" s="43"/>
      <c r="H25" s="43"/>
      <c r="I25" s="43"/>
    </row>
    <row r="26" customHeight="1" spans="1:8">
      <c r="A26" s="43"/>
      <c r="B26" s="43"/>
      <c r="D26" s="43"/>
      <c r="E26" s="43"/>
      <c r="F26" s="43"/>
      <c r="G26" s="43"/>
      <c r="H26" s="43"/>
    </row>
    <row r="27" customHeight="1" spans="1:7">
      <c r="A27" s="43"/>
      <c r="B27" s="43"/>
      <c r="D27" s="43"/>
      <c r="E27" s="43"/>
      <c r="F27" s="43"/>
      <c r="G27" s="43"/>
    </row>
    <row r="28" customHeight="1" spans="1:9">
      <c r="A28" s="43"/>
      <c r="B28" s="43"/>
      <c r="C28" s="43"/>
      <c r="D28" s="43"/>
      <c r="E28" s="43"/>
      <c r="F28" s="43"/>
      <c r="G28" s="43"/>
      <c r="I28" s="43"/>
    </row>
    <row r="29" customHeight="1" spans="2:8">
      <c r="B29" s="43"/>
      <c r="F29" s="43"/>
      <c r="G29" s="43"/>
      <c r="H29" s="43"/>
    </row>
    <row r="30" customHeight="1" spans="1:7">
      <c r="A30" s="43"/>
      <c r="B30" s="43"/>
      <c r="F30" s="43"/>
      <c r="G30" s="43"/>
    </row>
    <row r="31" customHeight="1" spans="2:6">
      <c r="B31" s="43"/>
      <c r="F31" s="43"/>
    </row>
    <row r="32" customHeight="1" spans="1:8">
      <c r="A32" s="43"/>
      <c r="B32" s="43"/>
      <c r="H32" s="43"/>
    </row>
    <row r="33" customHeight="1" spans="1:5">
      <c r="A33" s="43"/>
      <c r="B33" s="43"/>
      <c r="E33" s="43"/>
    </row>
    <row r="34" customHeight="1" spans="3:6">
      <c r="C34" s="43"/>
      <c r="F34" s="43"/>
    </row>
    <row r="35" customHeight="1" spans="2:2">
      <c r="B35" s="43"/>
    </row>
    <row r="36" customHeight="1" spans="2:2">
      <c r="B36" s="43"/>
    </row>
    <row r="37" customHeight="1" spans="7:7">
      <c r="G37" s="43"/>
    </row>
    <row r="38" customHeight="1" spans="2:2">
      <c r="B38" s="43"/>
    </row>
    <row r="39" customHeight="1" spans="3:7">
      <c r="C39" s="43"/>
      <c r="G39" s="43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5"/>
  <cols>
    <col min="1" max="1" width="17.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468</v>
      </c>
      <c r="B1" s="33"/>
      <c r="C1" s="33"/>
      <c r="D1" s="33"/>
      <c r="E1" s="33"/>
      <c r="F1" s="33"/>
    </row>
    <row r="2" ht="36.75" customHeight="1" spans="1:11">
      <c r="A2" s="34" t="s">
        <v>469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3.25" customHeight="1" spans="1:11">
      <c r="A3" s="33"/>
      <c r="B3" s="33"/>
      <c r="C3" s="33"/>
      <c r="D3" s="33"/>
      <c r="E3" s="33"/>
      <c r="F3" s="33"/>
      <c r="K3" t="s">
        <v>313</v>
      </c>
    </row>
    <row r="4" ht="24" customHeight="1" spans="1:11">
      <c r="A4" s="35" t="s">
        <v>316</v>
      </c>
      <c r="B4" s="36" t="s">
        <v>318</v>
      </c>
      <c r="C4" s="36" t="s">
        <v>455</v>
      </c>
      <c r="D4" s="36" t="s">
        <v>445</v>
      </c>
      <c r="E4" s="36" t="s">
        <v>446</v>
      </c>
      <c r="F4" s="36" t="s">
        <v>447</v>
      </c>
      <c r="G4" s="36" t="s">
        <v>448</v>
      </c>
      <c r="H4" s="36"/>
      <c r="I4" s="36" t="s">
        <v>449</v>
      </c>
      <c r="J4" s="36" t="s">
        <v>450</v>
      </c>
      <c r="K4" s="36" t="s">
        <v>453</v>
      </c>
    </row>
    <row r="5" s="31" customFormat="1" ht="60" customHeight="1" spans="1:11">
      <c r="A5" s="35"/>
      <c r="B5" s="36"/>
      <c r="C5" s="36"/>
      <c r="D5" s="36"/>
      <c r="E5" s="36"/>
      <c r="F5" s="36"/>
      <c r="G5" s="36" t="s">
        <v>461</v>
      </c>
      <c r="H5" s="36" t="s">
        <v>470</v>
      </c>
      <c r="I5" s="36"/>
      <c r="J5" s="36"/>
      <c r="K5" s="36"/>
    </row>
    <row r="6" ht="46.5" customHeight="1" spans="1:11">
      <c r="A6" s="37" t="s">
        <v>318</v>
      </c>
      <c r="B6" s="38">
        <v>1398600</v>
      </c>
      <c r="C6" s="38"/>
      <c r="D6" s="38">
        <v>1398600</v>
      </c>
      <c r="E6" s="39"/>
      <c r="F6" s="39"/>
      <c r="G6" s="39"/>
      <c r="H6" s="39"/>
      <c r="I6" s="39"/>
      <c r="J6" s="39"/>
      <c r="K6" s="39"/>
    </row>
    <row r="7" ht="46.5" customHeight="1" spans="1:11">
      <c r="A7" s="40" t="s">
        <v>471</v>
      </c>
      <c r="B7" s="38"/>
      <c r="C7" s="38"/>
      <c r="D7" s="38"/>
      <c r="E7" s="39"/>
      <c r="F7" s="39"/>
      <c r="G7" s="39"/>
      <c r="H7" s="39"/>
      <c r="I7" s="39"/>
      <c r="J7" s="39"/>
      <c r="K7" s="39"/>
    </row>
    <row r="8" ht="46.5" customHeight="1" spans="1:11">
      <c r="A8" s="40" t="s">
        <v>472</v>
      </c>
      <c r="B8" s="38">
        <v>1398600</v>
      </c>
      <c r="C8" s="38"/>
      <c r="D8" s="38">
        <v>1398600</v>
      </c>
      <c r="E8" s="39"/>
      <c r="F8" s="39"/>
      <c r="G8" s="39"/>
      <c r="H8" s="39"/>
      <c r="I8" s="39"/>
      <c r="J8" s="39"/>
      <c r="K8" s="39"/>
    </row>
    <row r="9" ht="46.5" customHeight="1" spans="1:11">
      <c r="A9" s="40" t="s">
        <v>473</v>
      </c>
      <c r="B9" s="38"/>
      <c r="C9" s="38"/>
      <c r="D9" s="38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474</v>
      </c>
      <c r="B2" s="19" t="s">
        <v>475</v>
      </c>
      <c r="C2" s="19" t="s">
        <v>475</v>
      </c>
      <c r="D2" s="19" t="s">
        <v>475</v>
      </c>
      <c r="E2" s="19" t="s">
        <v>475</v>
      </c>
      <c r="F2" s="19" t="s">
        <v>475</v>
      </c>
    </row>
    <row r="3" s="18" customFormat="1" ht="31.9" customHeight="1" spans="1:6">
      <c r="A3" s="20" t="s">
        <v>476</v>
      </c>
      <c r="B3" s="20"/>
      <c r="C3" s="20"/>
      <c r="D3" s="21" t="s">
        <v>477</v>
      </c>
      <c r="E3" s="22"/>
      <c r="F3" s="22"/>
    </row>
    <row r="4" s="18" customFormat="1" ht="138.4" customHeight="1" spans="1:6">
      <c r="A4" s="23" t="s">
        <v>478</v>
      </c>
      <c r="B4" s="24"/>
      <c r="C4" s="25"/>
      <c r="D4" s="25"/>
      <c r="E4" s="25"/>
      <c r="F4" s="25"/>
    </row>
    <row r="5" s="18" customFormat="1" ht="28.5" customHeight="1" spans="1:6">
      <c r="A5" s="26" t="s">
        <v>479</v>
      </c>
      <c r="B5" s="26" t="s">
        <v>480</v>
      </c>
      <c r="C5" s="27" t="s">
        <v>481</v>
      </c>
      <c r="D5" s="20" t="s">
        <v>482</v>
      </c>
      <c r="E5" s="20" t="s">
        <v>483</v>
      </c>
      <c r="F5" s="20" t="s">
        <v>484</v>
      </c>
    </row>
    <row r="6" s="18" customFormat="1" ht="28.5" customHeight="1" spans="1:6">
      <c r="A6" s="26" t="s">
        <v>479</v>
      </c>
      <c r="B6" s="28"/>
      <c r="C6" s="29"/>
      <c r="D6" s="20"/>
      <c r="E6" s="21"/>
      <c r="F6" s="30"/>
    </row>
    <row r="7" s="18" customFormat="1" ht="28.5" customHeight="1" spans="1:6">
      <c r="A7" s="26" t="s">
        <v>479</v>
      </c>
      <c r="B7" s="28"/>
      <c r="C7" s="29"/>
      <c r="D7" s="20"/>
      <c r="E7" s="21"/>
      <c r="F7" s="20"/>
    </row>
    <row r="8" s="18" customFormat="1" ht="28.5" customHeight="1" spans="1:6">
      <c r="A8" s="26" t="s">
        <v>479</v>
      </c>
      <c r="B8" s="28"/>
      <c r="C8" s="29"/>
      <c r="D8" s="20"/>
      <c r="E8" s="21"/>
      <c r="F8" s="30"/>
    </row>
    <row r="9" s="18" customFormat="1" ht="28.5" customHeight="1" spans="1:6">
      <c r="A9" s="26" t="s">
        <v>479</v>
      </c>
      <c r="B9" s="28"/>
      <c r="C9" s="29"/>
      <c r="D9" s="20"/>
      <c r="E9" s="21"/>
      <c r="F9" s="30"/>
    </row>
    <row r="10" s="18" customFormat="1" ht="28.5" customHeight="1" spans="1:6">
      <c r="A10" s="26" t="s">
        <v>479</v>
      </c>
      <c r="B10" s="28"/>
      <c r="C10" s="29"/>
      <c r="D10" s="20"/>
      <c r="E10" s="21"/>
      <c r="F10" s="30"/>
    </row>
    <row r="11" s="18" customFormat="1" ht="28.5" customHeight="1" spans="1:6">
      <c r="A11" s="26" t="s">
        <v>479</v>
      </c>
      <c r="B11" s="28"/>
      <c r="C11" s="29"/>
      <c r="D11" s="20"/>
      <c r="E11" s="21"/>
      <c r="F11" s="30"/>
    </row>
    <row r="12" s="18" customFormat="1" ht="28.5" customHeight="1" spans="1:6">
      <c r="A12" s="26" t="s">
        <v>479</v>
      </c>
      <c r="B12" s="28"/>
      <c r="C12" s="29"/>
      <c r="D12" s="20"/>
      <c r="E12" s="21"/>
      <c r="F12" s="20"/>
    </row>
    <row r="13" s="18" customFormat="1" ht="28.5" customHeight="1" spans="1:6">
      <c r="A13" s="26" t="s">
        <v>479</v>
      </c>
      <c r="B13" s="28"/>
      <c r="C13" s="29"/>
      <c r="D13" s="20"/>
      <c r="E13" s="21"/>
      <c r="F13" s="20"/>
    </row>
    <row r="14" s="18" customFormat="1" ht="28.5" customHeight="1" spans="1:6">
      <c r="A14" s="26" t="s">
        <v>479</v>
      </c>
      <c r="B14" s="28"/>
      <c r="C14" s="29"/>
      <c r="D14" s="20"/>
      <c r="E14" s="21"/>
      <c r="F14" s="30"/>
    </row>
    <row r="15" s="18" customFormat="1" ht="28.5" customHeight="1" spans="1:6">
      <c r="A15" s="26" t="s">
        <v>479</v>
      </c>
      <c r="B15" s="28"/>
      <c r="C15" s="29"/>
      <c r="D15" s="20"/>
      <c r="E15" s="21"/>
      <c r="F15" s="30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8" sqref="B8:F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485</v>
      </c>
      <c r="B2" s="3" t="s">
        <v>486</v>
      </c>
      <c r="C2" s="3" t="s">
        <v>486</v>
      </c>
      <c r="D2" s="3" t="s">
        <v>486</v>
      </c>
      <c r="E2" s="3" t="s">
        <v>486</v>
      </c>
      <c r="F2" s="3" t="s">
        <v>486</v>
      </c>
    </row>
    <row r="3" s="1" customFormat="1" ht="19.9" customHeight="1" spans="1:6">
      <c r="A3" s="4" t="s">
        <v>487</v>
      </c>
      <c r="B3" s="5"/>
      <c r="C3" s="5"/>
      <c r="D3" s="5"/>
      <c r="E3" s="4" t="s">
        <v>488</v>
      </c>
      <c r="F3" s="4" t="s">
        <v>313</v>
      </c>
    </row>
    <row r="4" s="1" customFormat="1" ht="24" customHeight="1" spans="1:6">
      <c r="A4" s="6" t="s">
        <v>489</v>
      </c>
      <c r="B4" s="6"/>
      <c r="C4" s="7"/>
      <c r="D4" s="8"/>
      <c r="E4" s="6" t="s">
        <v>490</v>
      </c>
      <c r="F4" s="6"/>
    </row>
    <row r="5" s="1" customFormat="1" ht="19.15" customHeight="1" spans="1:6">
      <c r="A5" s="6" t="s">
        <v>491</v>
      </c>
      <c r="B5" s="9"/>
      <c r="C5" s="10"/>
      <c r="D5" s="10"/>
      <c r="E5" s="10"/>
      <c r="F5" s="11"/>
    </row>
    <row r="6" s="1" customFormat="1" ht="21" customHeight="1" spans="1:6">
      <c r="A6" s="6" t="s">
        <v>491</v>
      </c>
      <c r="B6" s="12"/>
      <c r="C6" s="13"/>
      <c r="D6" s="13"/>
      <c r="E6" s="13"/>
      <c r="F6" s="14"/>
    </row>
    <row r="7" s="1" customFormat="1" ht="93.75" customHeight="1" spans="1:6">
      <c r="A7" s="6" t="s">
        <v>492</v>
      </c>
      <c r="B7" s="15"/>
      <c r="C7" s="15"/>
      <c r="D7" s="15"/>
      <c r="E7" s="15"/>
      <c r="F7" s="15"/>
    </row>
    <row r="8" s="1" customFormat="1" ht="132.75" customHeight="1" spans="1:6">
      <c r="A8" s="6" t="s">
        <v>493</v>
      </c>
      <c r="B8" s="15"/>
      <c r="C8" s="15"/>
      <c r="D8" s="15"/>
      <c r="E8" s="15"/>
      <c r="F8" s="15"/>
    </row>
    <row r="9" s="1" customFormat="1" ht="134.25" customHeight="1" spans="1:6">
      <c r="A9" s="6" t="s">
        <v>494</v>
      </c>
      <c r="B9" s="15"/>
      <c r="C9" s="15"/>
      <c r="D9" s="15"/>
      <c r="E9" s="15"/>
      <c r="F9" s="15"/>
    </row>
    <row r="10" s="1" customFormat="1" ht="21.75" customHeight="1" spans="1:6">
      <c r="A10" s="6" t="s">
        <v>479</v>
      </c>
      <c r="B10" s="6" t="s">
        <v>480</v>
      </c>
      <c r="C10" s="7" t="s">
        <v>481</v>
      </c>
      <c r="D10" s="6" t="s">
        <v>482</v>
      </c>
      <c r="E10" s="6" t="s">
        <v>483</v>
      </c>
      <c r="F10" s="7" t="s">
        <v>484</v>
      </c>
    </row>
    <row r="11" s="1" customFormat="1" ht="18" customHeight="1" spans="1:6">
      <c r="A11" s="7" t="s">
        <v>479</v>
      </c>
      <c r="B11" s="16"/>
      <c r="C11" s="7"/>
      <c r="D11" s="7"/>
      <c r="E11" s="7"/>
      <c r="F11" s="7"/>
    </row>
    <row r="12" s="1" customFormat="1" ht="18" customHeight="1" spans="1:6">
      <c r="A12" s="7" t="s">
        <v>479</v>
      </c>
      <c r="B12" s="16"/>
      <c r="C12" s="7"/>
      <c r="D12" s="7"/>
      <c r="E12" s="7"/>
      <c r="F12" s="7"/>
    </row>
    <row r="13" s="1" customFormat="1" ht="18" customHeight="1" spans="1:6">
      <c r="A13" s="7" t="s">
        <v>479</v>
      </c>
      <c r="B13" s="16"/>
      <c r="C13" s="7"/>
      <c r="D13" s="7"/>
      <c r="E13" s="7"/>
      <c r="F13" s="7"/>
    </row>
    <row r="14" s="1" customFormat="1" ht="18" customHeight="1" spans="1:6">
      <c r="A14" s="7" t="s">
        <v>479</v>
      </c>
      <c r="B14" s="16"/>
      <c r="C14" s="7"/>
      <c r="D14" s="7"/>
      <c r="E14" s="7"/>
      <c r="F14" s="7"/>
    </row>
    <row r="15" s="1" customFormat="1" ht="18" customHeight="1" spans="1:6">
      <c r="A15" s="7" t="s">
        <v>479</v>
      </c>
      <c r="B15" s="16"/>
      <c r="C15" s="7"/>
      <c r="D15" s="7"/>
      <c r="E15" s="7"/>
      <c r="F15" s="17"/>
    </row>
    <row r="16" s="1" customFormat="1" ht="18" customHeight="1" spans="1:6">
      <c r="A16" s="7" t="s">
        <v>479</v>
      </c>
      <c r="B16" s="16"/>
      <c r="C16" s="7"/>
      <c r="D16" s="7"/>
      <c r="E16" s="7"/>
      <c r="F16" s="7"/>
    </row>
    <row r="17" s="1" customFormat="1" ht="18" customHeight="1" spans="1:6">
      <c r="A17" s="7" t="s">
        <v>479</v>
      </c>
      <c r="B17" s="16"/>
      <c r="C17" s="7"/>
      <c r="D17" s="7"/>
      <c r="E17" s="7"/>
      <c r="F17" s="7"/>
    </row>
    <row r="18" s="1" customFormat="1" ht="18" customHeight="1" spans="1:6">
      <c r="A18" s="7" t="s">
        <v>479</v>
      </c>
      <c r="B18" s="16"/>
      <c r="C18" s="7"/>
      <c r="D18" s="7"/>
      <c r="E18" s="7"/>
      <c r="F18" s="7"/>
    </row>
    <row r="19" s="1" customFormat="1" ht="18" customHeight="1" spans="1:6">
      <c r="A19" s="7" t="s">
        <v>479</v>
      </c>
      <c r="B19" s="16"/>
      <c r="C19" s="7"/>
      <c r="D19" s="7"/>
      <c r="E19" s="7"/>
      <c r="F19" s="7"/>
    </row>
    <row r="20" s="1" customFormat="1" ht="18" customHeight="1" spans="1:6">
      <c r="A20" s="7" t="s">
        <v>479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2022-07-27T07:35:41Z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