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5" tabRatio="926" firstSheet="15" activeTab="23"/>
  </bookViews>
  <sheets>
    <sheet name="2020年全县一般公共预算 " sheetId="1" r:id="rId1"/>
    <sheet name="2020年县本级一般公共预算" sheetId="2" r:id="rId2"/>
    <sheet name="2020年公共预算支出功能明细表 " sheetId="3" r:id="rId3"/>
    <sheet name="2020年全县政府基金" sheetId="4" r:id="rId4"/>
    <sheet name="2020年县本级政府基金 " sheetId="5" r:id="rId5"/>
    <sheet name="2020年基金支出功能明细表" sheetId="6" r:id="rId6"/>
    <sheet name="2020年国有资本经营 " sheetId="7" r:id="rId7"/>
    <sheet name="2020年县本级国有资本经营" sheetId="8" r:id="rId8"/>
    <sheet name="2020年债务限额、余额" sheetId="9" r:id="rId9"/>
    <sheet name="2021年全县一般公共预算" sheetId="10" r:id="rId10"/>
    <sheet name="2021年县本级一般公共预算" sheetId="11" r:id="rId11"/>
    <sheet name="2021年公共预算收支平衡表" sheetId="12" r:id="rId12"/>
    <sheet name="2021年公共支出功能表 " sheetId="13" r:id="rId13"/>
    <sheet name="2021年公共预算基本和项目 " sheetId="14" r:id="rId14"/>
    <sheet name="2021年公共本级基本支出经济 " sheetId="15" r:id="rId15"/>
    <sheet name="2021年全县政府基金" sheetId="16" r:id="rId16"/>
    <sheet name="2021年县本级政府基金" sheetId="17" r:id="rId17"/>
    <sheet name="2021年基金支出功能表" sheetId="18" r:id="rId18"/>
    <sheet name="2021年国有资本经营" sheetId="19" r:id="rId19"/>
    <sheet name="2021年县本级国有资本经营" sheetId="20" r:id="rId20"/>
    <sheet name="一般债务余额情况" sheetId="21" r:id="rId21"/>
    <sheet name="专项债务余额情况" sheetId="22" r:id="rId22"/>
    <sheet name="债券发行及还本付息" sheetId="23" r:id="rId23"/>
    <sheet name="政府债务限额提前下达情况" sheetId="24" r:id="rId24"/>
    <sheet name="新增地方政府债券安排情况" sheetId="25" r:id="rId25"/>
  </sheets>
  <externalReferences>
    <externalReference r:id="rId28"/>
  </externalReferences>
  <definedNames>
    <definedName name="_xlnm._FilterDatabase" localSheetId="2" hidden="1">'2020年公共预算支出功能明细表 '!$A$6:$B$1267</definedName>
    <definedName name="_xlnm._FilterDatabase" localSheetId="17" hidden="1">'2021年基金支出功能表'!$A$5:$B$250</definedName>
    <definedName name="fa">#REF!</definedName>
    <definedName name="_xlnm.Print_Area" localSheetId="6">'2020年国有资本经营 '!$A$1:$J$10</definedName>
    <definedName name="_xlnm.Print_Area" localSheetId="0">'2020年全县一般公共预算 '!$A$1:$J$39</definedName>
    <definedName name="_xlnm.Print_Area" localSheetId="14">'2021年公共本级基本支出经济 '!$A$1:$B$55</definedName>
    <definedName name="_xlnm.Print_Area" localSheetId="17">'2021年基金支出功能表'!$A$1:$B$194</definedName>
    <definedName name="_xlnm.Print_Titles" localSheetId="2">'2020年公共预算支出功能明细表 '!$2:$5</definedName>
    <definedName name="_xlnm.Print_Titles" localSheetId="14">'2021年公共本级基本支出经济 '!$2:$4</definedName>
    <definedName name="_xlnm.Print_Titles" localSheetId="12">'2021年公共支出功能表 '!$2:$4</definedName>
    <definedName name="_xlnm.Print_Titles" localSheetId="17">'2021年基金支出功能表'!$2:$4</definedName>
    <definedName name="地区名称" localSheetId="2">#REF!</definedName>
    <definedName name="地区名称" localSheetId="12">#REF!</definedName>
    <definedName name="地区名称">#REF!</definedName>
    <definedName name="含公式的单元格">GET.CELL(48,INDIRECT("RC",FALSE))</definedName>
  </definedNames>
  <calcPr fullCalcOnLoad="1"/>
</workbook>
</file>

<file path=xl/sharedStrings.xml><?xml version="1.0" encoding="utf-8"?>
<sst xmlns="http://schemas.openxmlformats.org/spreadsheetml/2006/main" count="3995" uniqueCount="1801">
  <si>
    <t>附件一</t>
  </si>
  <si>
    <t>2020年全县一般公共预算收支执行情况表</t>
  </si>
  <si>
    <t>预算科目</t>
  </si>
  <si>
    <t>年  初
预算数</t>
  </si>
  <si>
    <t>调  整
预算数</t>
  </si>
  <si>
    <t>执行数</t>
  </si>
  <si>
    <t>同 比
增减%</t>
  </si>
  <si>
    <t>收入总计</t>
  </si>
  <si>
    <t>支出总计</t>
  </si>
  <si>
    <t>一、上年结余收入</t>
  </si>
  <si>
    <t>一、本年度支出</t>
  </si>
  <si>
    <t>二、本年度收入</t>
  </si>
  <si>
    <t>一般公共服务支出</t>
  </si>
  <si>
    <t>（一）税收收入</t>
  </si>
  <si>
    <t>国防支出</t>
  </si>
  <si>
    <t>增值税</t>
  </si>
  <si>
    <t>公共安全支出</t>
  </si>
  <si>
    <t>营业税</t>
  </si>
  <si>
    <t>教育支出</t>
  </si>
  <si>
    <t>企业所得税</t>
  </si>
  <si>
    <t>科学技术支出</t>
  </si>
  <si>
    <t>个人所得税</t>
  </si>
  <si>
    <t>文化旅游体育与传媒支出</t>
  </si>
  <si>
    <t>资源税</t>
  </si>
  <si>
    <t>社会保障和就业支出</t>
  </si>
  <si>
    <t>城市维护建设税</t>
  </si>
  <si>
    <t>卫生健康支出</t>
  </si>
  <si>
    <t>房产税</t>
  </si>
  <si>
    <t>节能环保支出</t>
  </si>
  <si>
    <t>印花税</t>
  </si>
  <si>
    <t>城乡社区支出</t>
  </si>
  <si>
    <t>城镇土地使用税</t>
  </si>
  <si>
    <t>农林水支出</t>
  </si>
  <si>
    <t>土地增值税</t>
  </si>
  <si>
    <t>交通运输支出</t>
  </si>
  <si>
    <t>环境保护税</t>
  </si>
  <si>
    <t>资源勘探信息等支出</t>
  </si>
  <si>
    <t>耕地占用税</t>
  </si>
  <si>
    <t>商业服务业等支出</t>
  </si>
  <si>
    <t>契税</t>
  </si>
  <si>
    <t>金融支出</t>
  </si>
  <si>
    <t>其他税收收入</t>
  </si>
  <si>
    <t>援助其他地区支出</t>
  </si>
  <si>
    <t>（二）非税收入</t>
  </si>
  <si>
    <t>自然资源海洋气象等支出</t>
  </si>
  <si>
    <t>　　专项收入</t>
  </si>
  <si>
    <t>住房保障支出</t>
  </si>
  <si>
    <t>　　行政事业性收费收入</t>
  </si>
  <si>
    <t>粮油物资储备支出</t>
  </si>
  <si>
    <t>　　罚没收入</t>
  </si>
  <si>
    <t>灾害防治及应急管理支出</t>
  </si>
  <si>
    <t>　　国有资本经营收入</t>
  </si>
  <si>
    <t>其他支出</t>
  </si>
  <si>
    <t>　　国有资源（资产）有偿使用收入</t>
  </si>
  <si>
    <t>债务付息支出</t>
  </si>
  <si>
    <t xml:space="preserve">    政府住房基金收入</t>
  </si>
  <si>
    <t>债务发行支出</t>
  </si>
  <si>
    <t>　　其他收入</t>
  </si>
  <si>
    <t>预备费</t>
  </si>
  <si>
    <t>三、上级补助收入</t>
  </si>
  <si>
    <t>二、上解上级支出</t>
  </si>
  <si>
    <t>返还性收入</t>
  </si>
  <si>
    <t>三、债务还本支出</t>
  </si>
  <si>
    <t>一般性转移支付收入</t>
  </si>
  <si>
    <t>四、安排预算稳定调节基金</t>
  </si>
  <si>
    <t>专项转移支付收入</t>
  </si>
  <si>
    <t>四、债务转贷收入</t>
  </si>
  <si>
    <t>五、调入预算稳定调节基金</t>
  </si>
  <si>
    <t>六、调入资金</t>
  </si>
  <si>
    <t>结余情况</t>
  </si>
  <si>
    <t>年终结余</t>
  </si>
  <si>
    <r>
      <t xml:space="preserve">       </t>
    </r>
    <r>
      <rPr>
        <sz val="12"/>
        <rFont val="宋体"/>
        <family val="0"/>
      </rPr>
      <t>其中：结转下年项目支出</t>
    </r>
  </si>
  <si>
    <t>附件二</t>
  </si>
  <si>
    <t>2020年县本级一般公共预算收支执行情况表</t>
  </si>
  <si>
    <t>单位：万元</t>
  </si>
  <si>
    <t>四、补助下级支出</t>
  </si>
  <si>
    <t>五、安排预算稳定调节基金</t>
  </si>
  <si>
    <t xml:space="preserve">  年终结余</t>
  </si>
  <si>
    <r>
      <t xml:space="preserve">        </t>
    </r>
    <r>
      <rPr>
        <sz val="12"/>
        <rFont val="宋体"/>
        <family val="0"/>
      </rPr>
      <t>其中：结转下年项目支出</t>
    </r>
  </si>
  <si>
    <t>表三</t>
  </si>
  <si>
    <r>
      <t>20</t>
    </r>
    <r>
      <rPr>
        <b/>
        <sz val="18"/>
        <rFont val="黑体"/>
        <family val="3"/>
      </rPr>
      <t>20</t>
    </r>
    <r>
      <rPr>
        <b/>
        <sz val="18"/>
        <rFont val="黑体"/>
        <family val="3"/>
      </rPr>
      <t>年忠县一般公共预算支出功能明细表</t>
    </r>
  </si>
  <si>
    <t>科目名称</t>
  </si>
  <si>
    <t>决算数</t>
  </si>
  <si>
    <t>一般公共预算支出</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</si>
  <si>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</si>
  <si>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</si>
  <si>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</si>
  <si>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</si>
  <si>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</si>
  <si>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</si>
  <si>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</si>
  <si>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</si>
  <si>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</si>
  <si>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</si>
  <si>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</si>
  <si>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</si>
  <si>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</si>
  <si>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</si>
  <si>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</si>
  <si>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</si>
  <si>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</si>
  <si>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</si>
  <si>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</si>
  <si>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</si>
  <si>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</si>
  <si>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</si>
  <si>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</si>
  <si>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</si>
  <si>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</si>
  <si>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</si>
  <si>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</si>
  <si>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</si>
  <si>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</si>
  <si>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</si>
  <si>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</si>
  <si>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</si>
  <si>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</si>
  <si>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</si>
  <si>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</si>
  <si>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</si>
  <si>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</si>
  <si>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</si>
  <si>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</si>
  <si>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</si>
  <si>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</si>
  <si>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</si>
  <si>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</si>
  <si>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</si>
  <si>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</si>
  <si>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</si>
  <si>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</si>
  <si>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</si>
  <si>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</si>
  <si>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</si>
  <si>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</si>
  <si>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</si>
  <si>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</si>
  <si>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</si>
  <si>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</si>
  <si>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</si>
  <si>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</si>
  <si>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</si>
  <si>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</si>
  <si>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</si>
  <si>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</si>
  <si>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</si>
  <si>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</si>
  <si>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</si>
  <si>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</si>
  <si>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</si>
  <si>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</si>
  <si>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</si>
  <si>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</si>
  <si>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</si>
  <si>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</si>
  <si>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</si>
  <si>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</si>
  <si>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</si>
  <si>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</si>
  <si>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</si>
  <si>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</si>
  <si>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</si>
  <si>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</si>
  <si>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</si>
  <si>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</si>
  <si>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</si>
  <si>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</si>
  <si>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</si>
  <si>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</si>
  <si>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</si>
  <si>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</si>
  <si>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</si>
  <si>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</si>
  <si>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</si>
  <si>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</si>
  <si>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</si>
  <si>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</si>
  <si>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</si>
  <si>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</si>
  <si>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</si>
  <si>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</si>
  <si>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</si>
  <si>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</si>
  <si>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</si>
  <si>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</si>
  <si>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</si>
  <si>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</si>
  <si>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</si>
  <si>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</si>
  <si>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</si>
  <si>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</si>
  <si>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</si>
  <si>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</si>
  <si>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</si>
  <si>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</si>
  <si>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</si>
  <si>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</si>
  <si>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</si>
  <si>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</si>
  <si>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</si>
  <si>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</si>
  <si>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</si>
  <si>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</si>
  <si>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</si>
  <si>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</si>
  <si>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</si>
  <si>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</si>
  <si>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</si>
  <si>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</si>
  <si>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</si>
  <si>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</si>
  <si>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</si>
  <si>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</si>
  <si>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</si>
  <si>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</si>
  <si>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</si>
  <si>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</si>
  <si>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</si>
  <si>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</si>
  <si>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</si>
  <si>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</si>
  <si>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</si>
  <si>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</si>
  <si>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</si>
  <si>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</si>
  <si>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</si>
  <si>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</si>
  <si>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</si>
  <si>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</si>
  <si>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</si>
  <si>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</si>
  <si>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</si>
  <si>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</si>
  <si>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</si>
  <si>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</si>
  <si>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</si>
  <si>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</si>
  <si>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</si>
  <si>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</si>
  <si>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</si>
  <si>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</si>
  <si>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</si>
  <si>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</si>
  <si>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</si>
  <si>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</si>
  <si>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</si>
  <si>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</si>
  <si>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</si>
  <si>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</si>
  <si>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</si>
  <si>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</si>
  <si>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</si>
  <si>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</si>
  <si>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</si>
  <si>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</si>
  <si>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</si>
  <si>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</si>
  <si>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</si>
  <si>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</si>
  <si>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</si>
  <si>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</si>
  <si>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</si>
  <si>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</si>
  <si>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</si>
  <si>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</si>
  <si>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</si>
  <si>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</si>
  <si>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</si>
  <si>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</si>
  <si>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</si>
  <si>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</si>
  <si>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</si>
  <si>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</si>
  <si>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</si>
  <si>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</si>
  <si>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</si>
  <si>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</si>
  <si>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</si>
  <si>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</si>
  <si>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</si>
  <si>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</si>
  <si>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</si>
  <si>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</si>
  <si>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</si>
  <si>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</si>
  <si>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</si>
  <si>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</si>
  <si>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</si>
  <si>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</si>
  <si>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</si>
  <si>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</si>
  <si>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</si>
  <si>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</si>
  <si>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</si>
  <si>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</si>
  <si>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</si>
  <si>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</si>
  <si>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</si>
  <si>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</si>
  <si>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</si>
  <si>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</si>
  <si>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</si>
  <si>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</si>
  <si>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</si>
  <si>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</si>
  <si>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</si>
  <si>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</si>
  <si>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</si>
  <si>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</si>
  <si>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</si>
  <si>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</si>
  <si>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</si>
  <si>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</si>
  <si>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</si>
  <si>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</si>
  <si>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</si>
  <si>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</si>
  <si>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</si>
  <si>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</si>
  <si>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</si>
  <si>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</si>
  <si>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</si>
  <si>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</si>
  <si>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</si>
  <si>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</si>
  <si>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</si>
  <si>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</si>
  <si>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</si>
  <si>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</si>
  <si>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</si>
  <si>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</si>
  <si>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</si>
  <si>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</si>
  <si>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</si>
  <si>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</si>
  <si>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</si>
  <si>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</si>
  <si>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</si>
  <si>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</si>
  <si>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</si>
  <si>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</si>
  <si>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</si>
  <si>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</si>
  <si>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</si>
  <si>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</si>
  <si>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</si>
  <si>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</si>
  <si>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</si>
  <si>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</si>
  <si>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</si>
  <si>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</si>
  <si>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</si>
  <si>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</si>
  <si>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</si>
  <si>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</si>
  <si>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</si>
  <si>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</si>
  <si>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</si>
  <si>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</si>
  <si>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</si>
  <si>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</si>
  <si>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</si>
  <si>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</si>
  <si>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</si>
  <si>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</si>
  <si>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</si>
  <si>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</si>
  <si>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</si>
  <si>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</si>
  <si>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</si>
  <si>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</si>
  <si>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</si>
  <si>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</si>
  <si>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</si>
  <si>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</si>
  <si>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</si>
  <si>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</si>
  <si>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</si>
  <si>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</si>
  <si>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</si>
  <si>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</si>
  <si>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</si>
  <si>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</si>
  <si>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</si>
  <si>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</si>
  <si>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</si>
  <si>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</si>
  <si>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</si>
  <si>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</si>
  <si>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</si>
  <si>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</si>
  <si>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</si>
  <si>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</si>
  <si>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</si>
  <si>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</si>
  <si>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</si>
  <si>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</si>
  <si>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</si>
  <si>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</si>
  <si>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</si>
  <si>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</si>
  <si>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</si>
  <si>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</si>
  <si>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</si>
  <si>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</si>
  <si>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</si>
  <si>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</si>
  <si>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</si>
  <si>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</si>
  <si>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</si>
  <si>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</si>
  <si>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</si>
  <si>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</si>
  <si>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</si>
  <si>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</si>
  <si>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</si>
  <si>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</si>
  <si>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</si>
  <si>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</si>
  <si>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</si>
  <si>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</si>
  <si>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</si>
  <si>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</si>
  <si>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</si>
  <si>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</si>
  <si>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</si>
  <si>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</si>
  <si>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</si>
  <si>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</si>
  <si>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</si>
  <si>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</si>
  <si>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</si>
  <si>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</si>
  <si>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</si>
  <si>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</si>
  <si>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</si>
  <si>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</si>
  <si>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</si>
  <si>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</si>
  <si>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</si>
  <si>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</si>
  <si>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</si>
  <si>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</si>
  <si>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</si>
  <si>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</si>
  <si>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</si>
  <si>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</si>
  <si>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</si>
  <si>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</si>
  <si>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</si>
  <si>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</si>
  <si>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</si>
  <si>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</si>
  <si>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</si>
  <si>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</si>
  <si>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</si>
  <si>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</si>
  <si>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</si>
  <si>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</si>
  <si>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</si>
  <si>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</si>
  <si>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</si>
  <si>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</si>
  <si>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</si>
  <si>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</si>
  <si>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</si>
  <si>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</si>
  <si>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</si>
  <si>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</si>
  <si>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</si>
  <si>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</si>
  <si>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</si>
  <si>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</si>
  <si>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</si>
  <si>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</si>
  <si>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</si>
  <si>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</si>
  <si>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</si>
  <si>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</si>
  <si>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</si>
  <si>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</si>
  <si>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</si>
  <si>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</si>
  <si>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</si>
  <si>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</si>
  <si>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</si>
  <si>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</si>
  <si>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</si>
  <si>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</si>
  <si>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</si>
  <si>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</si>
  <si>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</si>
  <si>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</si>
  <si>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</si>
  <si>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</si>
  <si>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</si>
  <si>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</si>
  <si>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</si>
  <si>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</si>
  <si>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</si>
  <si>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</si>
  <si>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</si>
  <si>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</si>
  <si>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</si>
  <si>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</si>
  <si>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</si>
  <si>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</si>
  <si>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</si>
  <si>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</si>
  <si>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</si>
  <si>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</si>
  <si>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</si>
  <si>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</si>
  <si>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</si>
  <si>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</si>
  <si>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</si>
  <si>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</si>
  <si>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</si>
  <si>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</si>
  <si>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</si>
  <si>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</si>
  <si>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</si>
  <si>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</si>
  <si>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</si>
  <si>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</si>
  <si>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</si>
  <si>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</si>
  <si>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</si>
  <si>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</si>
  <si>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</si>
  <si>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</si>
  <si>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</si>
  <si>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</si>
  <si>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</si>
  <si>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</si>
  <si>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</si>
  <si>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</si>
  <si>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</si>
  <si>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</si>
  <si>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</si>
  <si>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</si>
  <si>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</si>
  <si>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</si>
  <si>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</si>
  <si>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</si>
  <si>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</si>
  <si>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</si>
  <si>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</si>
  <si>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</si>
  <si>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</si>
  <si>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</si>
  <si>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</si>
  <si>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</si>
  <si>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</si>
  <si>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</si>
  <si>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</si>
  <si>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</si>
  <si>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</si>
  <si>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</si>
  <si>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</si>
  <si>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</si>
  <si>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</si>
  <si>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</si>
  <si>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</si>
  <si>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</si>
  <si>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</si>
  <si>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</si>
  <si>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</si>
  <si>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</si>
  <si>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</si>
  <si>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</si>
  <si>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</si>
  <si>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</si>
  <si>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</si>
  <si>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</si>
  <si>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</si>
  <si>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</si>
  <si>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</si>
  <si>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</si>
  <si>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</si>
  <si>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</si>
  <si>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</si>
  <si>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</si>
  <si>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</si>
  <si>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</si>
  <si>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</si>
  <si>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</si>
  <si>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</si>
  <si>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</si>
  <si>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</si>
  <si>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</si>
  <si>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</si>
  <si>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</si>
  <si>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</si>
  <si>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</si>
  <si>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</si>
  <si>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</si>
  <si>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</si>
  <si>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</si>
  <si>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</si>
  <si>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</si>
  <si>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</si>
  <si>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</si>
  <si>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</si>
  <si>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</si>
  <si>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</si>
  <si>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</si>
  <si>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</si>
  <si>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</si>
  <si>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</si>
  <si>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</si>
  <si>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</si>
  <si>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</si>
  <si>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</si>
  <si>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</si>
  <si>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</si>
  <si>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</si>
  <si>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</si>
  <si>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</si>
  <si>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</si>
  <si>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</si>
  <si>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</si>
  <si>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</si>
  <si>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</si>
  <si>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</si>
  <si>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</si>
  <si>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</si>
  <si>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</si>
  <si>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</si>
  <si>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</si>
  <si>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</si>
  <si>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</si>
  <si>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</si>
  <si>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</si>
  <si>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</si>
  <si>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</si>
  <si>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</si>
  <si>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</si>
  <si>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</si>
  <si>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</si>
  <si>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</si>
  <si>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</si>
  <si>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</si>
  <si>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</si>
  <si>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</si>
  <si>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</si>
  <si>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</si>
  <si>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</si>
  <si>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</si>
  <si>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</si>
  <si>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</si>
  <si>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</si>
  <si>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</si>
  <si>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</si>
  <si>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</si>
  <si>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</si>
  <si>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</si>
  <si>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</si>
  <si>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</si>
  <si>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</si>
  <si>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</si>
  <si>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</si>
  <si>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</si>
  <si>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</si>
  <si>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</si>
  <si>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</si>
  <si>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</si>
  <si>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</si>
  <si>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</si>
  <si>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</si>
  <si>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</si>
  <si>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</si>
  <si>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</si>
  <si>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</si>
  <si>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</si>
  <si>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</si>
  <si>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</si>
  <si>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</si>
  <si>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</si>
  <si>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</si>
  <si>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</si>
  <si>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</si>
  <si>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</si>
  <si>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</si>
  <si>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</si>
  <si>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</si>
  <si>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</si>
  <si>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</si>
  <si>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</si>
  <si>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</si>
  <si>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</si>
  <si>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</si>
  <si>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</si>
  <si>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</si>
  <si>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</si>
  <si>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</si>
  <si>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</si>
  <si>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</si>
  <si>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</si>
  <si>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</si>
  <si>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</si>
  <si>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</si>
  <si>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</si>
  <si>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</si>
  <si>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</si>
  <si>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</si>
  <si>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</si>
  <si>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</si>
  <si>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</si>
  <si>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</si>
  <si>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</si>
  <si>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</si>
  <si>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</si>
  <si>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</si>
  <si>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</si>
  <si>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</si>
  <si>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</si>
  <si>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</si>
  <si>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</si>
  <si>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</si>
  <si>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</si>
  <si>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</si>
  <si>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</si>
  <si>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</si>
  <si>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</si>
  <si>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</si>
  <si>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</si>
  <si>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</si>
  <si>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</si>
  <si>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</si>
  <si>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</si>
  <si>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</si>
  <si>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</si>
  <si>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</si>
  <si>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</si>
  <si>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</si>
  <si>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</si>
  <si>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</si>
  <si>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</si>
  <si>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</si>
  <si>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</si>
  <si>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</si>
  <si>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</si>
  <si>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</si>
  <si>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</si>
  <si>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</si>
  <si>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</si>
  <si>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</si>
  <si>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</si>
  <si>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</si>
  <si>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</si>
  <si>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</si>
  <si>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</si>
  <si>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</si>
  <si>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</si>
  <si>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</si>
  <si>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</si>
  <si>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</si>
  <si>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</si>
  <si>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</si>
  <si>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</si>
  <si>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</si>
  <si>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</si>
  <si>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</si>
  <si>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</si>
  <si>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</si>
  <si>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</si>
  <si>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</si>
  <si>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</si>
  <si>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</si>
  <si>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</si>
  <si>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</si>
  <si>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</si>
  <si>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</si>
  <si>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</si>
  <si>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</si>
  <si>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</si>
  <si>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</si>
  <si>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</si>
  <si>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</si>
  <si>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</si>
  <si>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</si>
  <si>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</si>
  <si>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</si>
  <si>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</si>
  <si>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</si>
  <si>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</si>
  <si>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</si>
  <si>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</si>
  <si>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</si>
  <si>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</si>
  <si>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</si>
  <si>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</si>
  <si>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</si>
  <si>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</si>
  <si>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</si>
  <si>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</si>
  <si>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</si>
  <si>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</si>
  <si>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</si>
  <si>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</si>
  <si>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</si>
  <si>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</si>
  <si>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</si>
  <si>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</si>
  <si>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</si>
  <si>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</si>
  <si>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</si>
  <si>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</si>
  <si>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</si>
  <si>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</si>
  <si>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</si>
  <si>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</si>
  <si>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</si>
  <si>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</si>
  <si>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</si>
  <si>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</si>
  <si>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</si>
  <si>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</si>
  <si>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</si>
  <si>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</si>
  <si>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</si>
  <si>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</si>
  <si>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</si>
  <si>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</si>
  <si>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</si>
  <si>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</si>
  <si>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</si>
  <si>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</si>
  <si>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</si>
  <si>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</si>
  <si>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</si>
  <si>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</si>
  <si>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</si>
  <si>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</si>
  <si>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</si>
  <si>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</si>
  <si>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</si>
  <si>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</si>
  <si>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</si>
  <si>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</si>
  <si>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</si>
  <si>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</si>
  <si>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</si>
  <si>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</si>
  <si>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</si>
  <si>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</si>
  <si>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</si>
  <si>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</si>
  <si>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</si>
  <si>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</si>
  <si>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</si>
  <si>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</si>
  <si>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</si>
  <si>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</si>
  <si>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</si>
  <si>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</si>
  <si>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</si>
  <si>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</si>
  <si>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</si>
  <si>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</si>
  <si>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</si>
  <si>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</si>
  <si>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</si>
  <si>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</si>
  <si>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</si>
  <si>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</si>
  <si>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</si>
  <si>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</si>
  <si>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</si>
  <si>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</si>
  <si>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</si>
  <si>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</si>
  <si>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</si>
  <si>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</si>
  <si>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</si>
  <si>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</si>
  <si>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</si>
  <si>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</si>
  <si>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</si>
  <si>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</si>
  <si>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</si>
  <si>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</si>
  <si>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</si>
  <si>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</si>
  <si>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</si>
  <si>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</si>
  <si>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</si>
  <si>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</si>
  <si>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</si>
  <si>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</si>
  <si>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</si>
  <si>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</si>
  <si>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</si>
  <si>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</si>
  <si>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</si>
  <si>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</si>
  <si>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</si>
  <si>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</si>
  <si>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</si>
  <si>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</si>
  <si>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</si>
  <si>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</si>
  <si>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</si>
  <si>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</si>
  <si>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</si>
  <si>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</si>
  <si>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</si>
  <si>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</si>
  <si>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</si>
  <si>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</si>
  <si>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</si>
  <si>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</si>
  <si>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</si>
  <si>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</si>
  <si>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</si>
  <si>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</si>
  <si>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</si>
  <si>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</si>
  <si>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</si>
  <si>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</si>
  <si>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</si>
  <si>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</si>
  <si>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</si>
  <si>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</si>
  <si>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</si>
  <si>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</si>
  <si>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</si>
  <si>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</si>
  <si>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</si>
  <si>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</si>
  <si>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</si>
  <si>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</si>
  <si>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</si>
  <si>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</si>
  <si>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</si>
  <si>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</si>
  <si>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</si>
  <si>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</si>
  <si>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</si>
  <si>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</si>
  <si>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</si>
  <si>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</si>
  <si>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</si>
  <si>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</si>
  <si>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</si>
  <si>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</si>
  <si>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</si>
  <si>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</si>
  <si>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</si>
  <si>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</si>
  <si>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</si>
  <si>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</si>
  <si>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</si>
  <si>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</si>
  <si>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</si>
  <si>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</si>
  <si>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</si>
  <si>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</si>
  <si>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</si>
  <si>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</si>
  <si>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</si>
  <si>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</si>
  <si>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</si>
  <si>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</si>
  <si>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</si>
  <si>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</si>
  <si>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</si>
  <si>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</si>
  <si>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</si>
  <si>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</si>
  <si>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</si>
  <si>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</si>
  <si>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</si>
  <si>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</si>
  <si>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</si>
  <si>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</si>
  <si>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</si>
  <si>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</si>
  <si>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</si>
  <si>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</si>
  <si>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</si>
  <si>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</si>
  <si>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</si>
  <si>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</si>
  <si>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</si>
  <si>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</si>
  <si>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</si>
  <si>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</si>
  <si>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</si>
  <si>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</si>
  <si>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</si>
  <si>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</si>
  <si>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</si>
  <si>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</si>
  <si>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</si>
  <si>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</si>
  <si>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</si>
  <si>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</si>
  <si>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</si>
  <si>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</si>
  <si>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</si>
  <si>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</si>
  <si>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</si>
  <si>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</si>
  <si>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</si>
  <si>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</si>
  <si>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</si>
  <si>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</si>
  <si>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</si>
  <si>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</si>
  <si>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</si>
  <si>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</si>
  <si>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</si>
  <si>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</si>
  <si>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</si>
  <si>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</si>
  <si>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</si>
  <si>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</si>
  <si>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</si>
  <si>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</si>
  <si>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</si>
  <si>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</si>
  <si>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</si>
  <si>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</si>
  <si>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</si>
  <si>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</si>
  <si>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</si>
  <si>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</si>
  <si>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</si>
  <si>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</si>
  <si>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</si>
  <si>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</si>
  <si>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</si>
  <si>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</si>
  <si>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</si>
  <si>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</si>
  <si>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</si>
  <si>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</si>
  <si>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</si>
  <si>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</si>
  <si>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</si>
  <si>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</si>
  <si>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</si>
  <si>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</si>
  <si>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</si>
  <si>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</si>
  <si>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</si>
  <si>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</si>
  <si>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</si>
  <si>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</si>
  <si>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</si>
  <si>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</si>
  <si>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</si>
  <si>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</si>
  <si>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</si>
  <si>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</si>
  <si>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附件四</t>
  </si>
  <si>
    <t>2020年全县政府性基金预算收支执行情况表</t>
  </si>
  <si>
    <t>国有土地使用权出让收入</t>
  </si>
  <si>
    <t>城市基础设施配套费收入</t>
  </si>
  <si>
    <t>污水处理费收入</t>
  </si>
  <si>
    <t>农业土地开发资金收入</t>
  </si>
  <si>
    <t>国有土地收益基金收入</t>
  </si>
  <si>
    <t>五、抗疫特别国债转移支付收入</t>
  </si>
  <si>
    <t>抗疫特别国债安排的支出</t>
  </si>
  <si>
    <t>债务发行费用支出</t>
  </si>
  <si>
    <t>三、调出资金</t>
  </si>
  <si>
    <t>四、债务还本支出</t>
  </si>
  <si>
    <r>
      <t xml:space="preserve">        </t>
    </r>
    <r>
      <rPr>
        <sz val="12"/>
        <rFont val="宋体"/>
        <family val="0"/>
      </rPr>
      <t xml:space="preserve">   </t>
    </r>
    <r>
      <rPr>
        <sz val="12"/>
        <rFont val="宋体"/>
        <family val="0"/>
      </rPr>
      <t>其中：结转下年项目支出</t>
    </r>
  </si>
  <si>
    <t>附件五</t>
  </si>
  <si>
    <t>2020年县本级政府性基金预算收支执行情况表</t>
  </si>
  <si>
    <t>五、补助下级支出</t>
  </si>
  <si>
    <t>表六</t>
  </si>
  <si>
    <t>2018年忠县政府性基金预算支出执行表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</si>
  <si>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</si>
  <si>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</si>
  <si>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</si>
  <si>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</si>
  <si>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</si>
  <si>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</si>
  <si>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</si>
  <si>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</si>
  <si>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</si>
  <si>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</si>
  <si>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</si>
  <si>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</si>
  <si>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</si>
  <si>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</si>
  <si>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</si>
  <si>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</si>
  <si>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</si>
  <si>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</si>
  <si>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</si>
  <si>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</si>
  <si>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</si>
  <si>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</si>
  <si>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</si>
  <si>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</si>
  <si>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</si>
  <si>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</si>
  <si>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</si>
  <si>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</si>
  <si>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</si>
  <si>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</si>
  <si>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</si>
  <si>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</si>
  <si>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</si>
  <si>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</si>
  <si>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</si>
  <si>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</si>
  <si>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</si>
  <si>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</si>
  <si>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</si>
  <si>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</si>
  <si>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</si>
  <si>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</si>
  <si>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</si>
  <si>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</si>
  <si>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</si>
  <si>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</si>
  <si>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</si>
  <si>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</si>
  <si>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</si>
  <si>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</si>
  <si>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</si>
  <si>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</si>
  <si>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</si>
  <si>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</si>
  <si>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</si>
  <si>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</si>
  <si>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</si>
  <si>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</si>
  <si>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</si>
  <si>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</si>
  <si>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</si>
  <si>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</si>
  <si>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</si>
  <si>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</si>
  <si>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</si>
  <si>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</si>
  <si>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</si>
  <si>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</si>
  <si>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</si>
  <si>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</si>
  <si>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</si>
  <si>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</si>
  <si>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</si>
  <si>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</si>
  <si>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</si>
  <si>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</si>
  <si>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</si>
  <si>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</si>
  <si>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</si>
  <si>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</si>
  <si>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</si>
  <si>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</si>
  <si>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</si>
  <si>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</si>
  <si>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</si>
  <si>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</si>
  <si>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</si>
  <si>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</si>
  <si>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</si>
  <si>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</si>
  <si>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</si>
  <si>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</si>
  <si>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</si>
  <si>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</si>
  <si>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</si>
  <si>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</si>
  <si>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</si>
  <si>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</si>
  <si>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</si>
  <si>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</si>
  <si>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</si>
  <si>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</si>
  <si>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</si>
  <si>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</si>
  <si>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</si>
  <si>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</si>
  <si>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</si>
  <si>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</si>
  <si>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</si>
  <si>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</si>
  <si>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</si>
  <si>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</si>
  <si>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</si>
  <si>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</si>
  <si>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</si>
  <si>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</si>
  <si>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</si>
  <si>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</si>
  <si>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</si>
  <si>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</si>
  <si>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</si>
  <si>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</si>
  <si>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</si>
  <si>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</si>
  <si>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</si>
  <si>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</si>
  <si>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</si>
  <si>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</si>
  <si>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</si>
  <si>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</si>
  <si>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</si>
  <si>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</si>
  <si>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</si>
  <si>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</si>
  <si>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</si>
  <si>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</si>
  <si>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</si>
  <si>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</si>
  <si>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</si>
  <si>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</si>
  <si>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</si>
  <si>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</si>
  <si>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</si>
  <si>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</si>
  <si>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</si>
  <si>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</si>
  <si>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</si>
  <si>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</si>
  <si>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</si>
  <si>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</si>
  <si>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</si>
  <si>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</si>
  <si>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</si>
  <si>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</si>
  <si>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</si>
  <si>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</si>
  <si>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</si>
  <si>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</si>
  <si>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</si>
  <si>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</si>
  <si>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</si>
  <si>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</si>
  <si>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</si>
  <si>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 xml:space="preserve">  金融调控支出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</si>
  <si>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</si>
  <si>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</si>
  <si>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</si>
  <si>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</si>
  <si>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</si>
  <si>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</si>
  <si>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</si>
  <si>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</si>
  <si>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</si>
  <si>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</si>
  <si>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</si>
  <si>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</si>
  <si>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</si>
  <si>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</si>
  <si>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</si>
  <si>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</si>
  <si>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</si>
  <si>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</si>
  <si>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</si>
  <si>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</si>
  <si>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</si>
  <si>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</si>
  <si>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</si>
  <si>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</si>
  <si>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</si>
  <si>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</si>
  <si>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</si>
  <si>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</si>
  <si>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</si>
  <si>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</si>
  <si>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</si>
  <si>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</si>
  <si>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</si>
  <si>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</si>
  <si>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</si>
  <si>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</si>
  <si>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</si>
  <si>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</si>
  <si>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</si>
  <si>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</si>
  <si>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</si>
  <si>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</si>
  <si>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</si>
  <si>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</si>
  <si>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</si>
  <si>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</si>
  <si>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</si>
  <si>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</si>
  <si>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</si>
  <si>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</si>
  <si>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</si>
  <si>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</si>
  <si>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</si>
  <si>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</si>
  <si>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</si>
  <si>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</si>
  <si>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</si>
  <si>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</si>
  <si>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</si>
  <si>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</si>
  <si>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</si>
  <si>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</si>
  <si>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</si>
  <si>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</si>
  <si>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</si>
  <si>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</si>
  <si>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</si>
  <si>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</si>
  <si>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</si>
  <si>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</si>
  <si>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</si>
  <si>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</si>
  <si>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</si>
  <si>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</si>
  <si>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</si>
  <si>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</si>
  <si>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</si>
  <si>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</si>
  <si>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</si>
  <si>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</si>
  <si>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</si>
  <si>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附件七</t>
  </si>
  <si>
    <t>2020年全县国有资本经营预算收支执行情况表</t>
  </si>
  <si>
    <t>二、调出资金</t>
  </si>
  <si>
    <t xml:space="preserve">                                                                                                                                                                                                                                                                                                                                                                                                                                                                                                                                                                                                                                                                                                                                                                                                                                                                                                                                                                                                                                                                                                                                                                                                                                                                                                                                                                                                                                                                                                                                                                                                                                                                                                                                                                   0p</t>
  </si>
  <si>
    <t>附件八</t>
  </si>
  <si>
    <t>2020年县本级国有资本经营预算收支执行情况表</t>
  </si>
  <si>
    <t>表九</t>
  </si>
  <si>
    <t>重庆市忠县2020年地方政府债务限额及余额情况表</t>
  </si>
  <si>
    <t>地   区</t>
  </si>
  <si>
    <t>2020年债务限额</t>
  </si>
  <si>
    <t>2020年债务余额预计执行数</t>
  </si>
  <si>
    <t>一般债务</t>
  </si>
  <si>
    <t>专项债务</t>
  </si>
  <si>
    <t>公  式</t>
  </si>
  <si>
    <t>A=B+C</t>
  </si>
  <si>
    <t>B</t>
  </si>
  <si>
    <t>C</t>
  </si>
  <si>
    <t>D=E+F</t>
  </si>
  <si>
    <t>E</t>
  </si>
  <si>
    <t>F</t>
  </si>
  <si>
    <t>忠县</t>
  </si>
  <si>
    <t>注：1.本表反映上一年度本级政府债务限额及余额预计执行数。</t>
  </si>
  <si>
    <t>2.本表由县级以上地方各级财政部门在本级人民代表大会批准预算后二十日内公开。</t>
  </si>
  <si>
    <t>附件十</t>
  </si>
  <si>
    <t>2021年全县一般公共预算收支预算情况表</t>
  </si>
  <si>
    <r>
      <t>20</t>
    </r>
    <r>
      <rPr>
        <b/>
        <sz val="12"/>
        <rFont val="宋体"/>
        <family val="0"/>
      </rPr>
      <t>20</t>
    </r>
    <r>
      <rPr>
        <b/>
        <sz val="12"/>
        <rFont val="宋体"/>
        <family val="0"/>
      </rPr>
      <t>年
执行数</t>
    </r>
  </si>
  <si>
    <r>
      <t>202</t>
    </r>
    <r>
      <rPr>
        <b/>
        <sz val="12"/>
        <rFont val="宋体"/>
        <family val="0"/>
      </rPr>
      <t>1</t>
    </r>
    <r>
      <rPr>
        <b/>
        <sz val="12"/>
        <rFont val="宋体"/>
        <family val="0"/>
      </rPr>
      <t>年
预算数</t>
    </r>
  </si>
  <si>
    <t>增减%</t>
  </si>
  <si>
    <t>年初预算数</t>
  </si>
  <si>
    <t xml:space="preserve">       其中：结转下年项目支出</t>
  </si>
  <si>
    <t>附件十一</t>
  </si>
  <si>
    <t>2021年县本级一般公共预算收支预算情况表</t>
  </si>
  <si>
    <t>表十二</t>
  </si>
  <si>
    <t>2021年一般公共预算收支平衡表</t>
  </si>
  <si>
    <r>
      <t>收</t>
    </r>
    <r>
      <rPr>
        <b/>
        <sz val="14"/>
        <rFont val="宋体"/>
        <family val="0"/>
      </rPr>
      <t>入</t>
    </r>
  </si>
  <si>
    <r>
      <t>支</t>
    </r>
    <r>
      <rPr>
        <b/>
        <sz val="14"/>
        <rFont val="宋体"/>
        <family val="0"/>
      </rPr>
      <t>出</t>
    </r>
  </si>
  <si>
    <t>项目</t>
  </si>
  <si>
    <t>预算数</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</si>
  <si>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</si>
  <si>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</si>
  <si>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</si>
  <si>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</si>
  <si>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</si>
  <si>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</si>
  <si>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</si>
  <si>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</si>
  <si>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</si>
  <si>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</si>
  <si>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</si>
  <si>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</si>
  <si>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</si>
  <si>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</si>
  <si>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</si>
  <si>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</si>
  <si>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</si>
  <si>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</si>
  <si>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</si>
  <si>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</si>
  <si>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</si>
  <si>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</si>
  <si>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</si>
  <si>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</si>
  <si>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</si>
  <si>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</si>
  <si>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</si>
  <si>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</si>
  <si>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</si>
  <si>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</si>
  <si>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</si>
  <si>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</si>
  <si>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</si>
  <si>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</si>
  <si>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</si>
  <si>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</si>
  <si>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</si>
  <si>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</si>
  <si>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</si>
  <si>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</si>
  <si>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</si>
  <si>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</si>
  <si>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</si>
  <si>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</si>
  <si>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</si>
  <si>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</si>
  <si>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</si>
  <si>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</si>
  <si>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</si>
  <si>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</si>
  <si>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</si>
  <si>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</si>
  <si>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</si>
  <si>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</si>
  <si>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</si>
  <si>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</si>
  <si>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</si>
  <si>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</si>
  <si>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</si>
  <si>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</si>
  <si>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</si>
  <si>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</si>
  <si>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</si>
  <si>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</si>
  <si>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</si>
  <si>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</si>
  <si>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</si>
  <si>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</si>
  <si>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</si>
  <si>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</si>
  <si>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</si>
  <si>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</si>
  <si>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</si>
  <si>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</si>
  <si>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上年结余收入</t>
  </si>
  <si>
    <t xml:space="preserve">  调入资金</t>
  </si>
  <si>
    <t xml:space="preserve">  调出资金</t>
  </si>
  <si>
    <t xml:space="preserve">    从政府性基金预算调入</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</si>
  <si>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</si>
  <si>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</si>
  <si>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</si>
  <si>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</si>
  <si>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</si>
  <si>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</si>
  <si>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</si>
  <si>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</si>
  <si>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</si>
  <si>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</si>
  <si>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</si>
  <si>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表十三</t>
  </si>
  <si>
    <t>2021年一般公共预算支出表</t>
  </si>
  <si>
    <t>科目</t>
  </si>
  <si>
    <t>支出合计</t>
  </si>
  <si>
    <t>表十四</t>
  </si>
  <si>
    <r>
      <t>202</t>
    </r>
    <r>
      <rPr>
        <b/>
        <sz val="18"/>
        <rFont val="宋体"/>
        <family val="0"/>
      </rPr>
      <t xml:space="preserve">1年忠县一般公共预算支出预算表 </t>
    </r>
  </si>
  <si>
    <t>（按功能分类科目的基本支出和项目支出）</t>
  </si>
  <si>
    <t>项         目</t>
  </si>
  <si>
    <t>2017年决算数</t>
  </si>
  <si>
    <r>
      <t>20</t>
    </r>
    <r>
      <rPr>
        <sz val="12"/>
        <rFont val="宋体"/>
        <family val="0"/>
      </rPr>
      <t>21年预算数</t>
    </r>
  </si>
  <si>
    <t>小计</t>
  </si>
  <si>
    <t>基本支出</t>
  </si>
  <si>
    <t>项目支出</t>
  </si>
  <si>
    <t>注：在功能分类的基础上，为衔接表，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</si>
  <si>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表十五</t>
  </si>
  <si>
    <r>
      <t>202</t>
    </r>
    <r>
      <rPr>
        <b/>
        <sz val="18"/>
        <rFont val="宋体"/>
        <family val="0"/>
      </rPr>
      <t xml:space="preserve">1年忠县一般公共预算基本支出预算表 </t>
    </r>
  </si>
  <si>
    <t xml:space="preserve"> 支       出</t>
  </si>
  <si>
    <t>总  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</si>
  <si>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</si>
  <si>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</si>
  <si>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</si>
  <si>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</si>
  <si>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</si>
  <si>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</si>
  <si>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</si>
  <si>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</si>
  <si>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</si>
  <si>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</si>
  <si>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</si>
  <si>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</si>
  <si>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</si>
  <si>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</si>
  <si>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</si>
  <si>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</si>
  <si>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</si>
  <si>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</si>
  <si>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</si>
  <si>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</si>
  <si>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</si>
  <si>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</si>
  <si>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</si>
  <si>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</si>
  <si>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</si>
  <si>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</si>
  <si>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</si>
  <si>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</si>
  <si>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对企业补助</t>
  </si>
  <si>
    <t xml:space="preserve">  费用补贴</t>
  </si>
  <si>
    <t xml:space="preserve">  利息补贴</t>
  </si>
  <si>
    <t xml:space="preserve">  其他对企业补助</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</si>
  <si>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</si>
  <si>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</si>
  <si>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</si>
  <si>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</si>
  <si>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</si>
  <si>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</si>
  <si>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</si>
  <si>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</si>
  <si>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</si>
  <si>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</si>
  <si>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国内债务发行费用</t>
  </si>
  <si>
    <t>注：按《预算法》要求，将本级基本支出按经济分类细化到款级科目。本表的本级基本支出合计数与表15的本级基本支出合计数相等。</t>
  </si>
  <si>
    <t>附件十六</t>
  </si>
  <si>
    <t>2021年全县政府性基金预算收支预算情况表</t>
  </si>
  <si>
    <t>附件十七</t>
  </si>
  <si>
    <t>2021县本级政府性基金预算收支预算情况表</t>
  </si>
  <si>
    <t>表十八</t>
  </si>
  <si>
    <r>
      <t>20</t>
    </r>
    <r>
      <rPr>
        <b/>
        <sz val="18"/>
        <rFont val="宋体"/>
        <family val="0"/>
      </rPr>
      <t>20</t>
    </r>
    <r>
      <rPr>
        <b/>
        <sz val="18"/>
        <rFont val="宋体"/>
        <family val="0"/>
      </rPr>
      <t xml:space="preserve">年忠县政府性基金预算支出功能预算表 </t>
    </r>
  </si>
  <si>
    <t>支        出</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</si>
  <si>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</si>
  <si>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</si>
  <si>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</si>
  <si>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</si>
  <si>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</si>
  <si>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</si>
  <si>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</si>
  <si>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</si>
  <si>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</si>
  <si>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</si>
  <si>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</si>
  <si>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</si>
  <si>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</si>
  <si>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</si>
  <si>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</si>
  <si>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</si>
  <si>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</si>
  <si>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</si>
  <si>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</si>
  <si>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</si>
  <si>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</si>
  <si>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</si>
  <si>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</si>
  <si>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</si>
  <si>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</si>
  <si>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</si>
  <si>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</si>
  <si>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</si>
  <si>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</si>
  <si>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</si>
  <si>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</si>
  <si>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</si>
  <si>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</si>
  <si>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</si>
  <si>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</si>
  <si>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</si>
  <si>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</si>
  <si>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</si>
  <si>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</si>
  <si>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</si>
  <si>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</si>
  <si>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</si>
  <si>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</si>
  <si>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</si>
  <si>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</si>
  <si>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</si>
  <si>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</si>
  <si>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</si>
  <si>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</si>
  <si>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</si>
  <si>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</si>
  <si>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</si>
  <si>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</si>
  <si>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</si>
  <si>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</si>
  <si>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</si>
  <si>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</si>
  <si>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</si>
  <si>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</si>
  <si>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</si>
  <si>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</si>
  <si>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</si>
  <si>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</si>
  <si>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</si>
  <si>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</si>
  <si>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</si>
  <si>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</si>
  <si>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</si>
  <si>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</si>
  <si>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</si>
  <si>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</si>
  <si>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</si>
  <si>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</si>
  <si>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</si>
  <si>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</si>
  <si>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</si>
  <si>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</si>
  <si>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</si>
  <si>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</si>
  <si>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</si>
  <si>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</si>
  <si>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</si>
  <si>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</si>
  <si>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</si>
  <si>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</si>
  <si>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</si>
  <si>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</si>
  <si>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</si>
  <si>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</si>
  <si>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</si>
  <si>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</si>
  <si>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</si>
  <si>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</si>
  <si>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</si>
  <si>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</si>
  <si>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</si>
  <si>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</si>
  <si>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</si>
  <si>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</si>
  <si>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</si>
  <si>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</si>
  <si>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</si>
  <si>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</si>
  <si>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</si>
  <si>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</si>
  <si>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</si>
  <si>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</si>
  <si>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</si>
  <si>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</si>
  <si>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</si>
  <si>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</si>
  <si>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</si>
  <si>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</si>
  <si>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</si>
  <si>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</si>
  <si>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</si>
  <si>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</si>
  <si>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</si>
  <si>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</si>
  <si>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</si>
  <si>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</si>
  <si>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</si>
  <si>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</si>
  <si>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</si>
  <si>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</si>
  <si>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</si>
  <si>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</si>
  <si>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</si>
  <si>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</si>
  <si>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</si>
  <si>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</si>
  <si>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</si>
  <si>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</si>
  <si>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</si>
  <si>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</si>
  <si>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</si>
  <si>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</si>
  <si>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</si>
  <si>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</si>
  <si>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</si>
  <si>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</si>
  <si>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</si>
  <si>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</si>
  <si>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</si>
  <si>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</si>
  <si>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</si>
  <si>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</si>
  <si>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</si>
  <si>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</si>
  <si>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</si>
  <si>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</si>
  <si>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</si>
  <si>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</si>
  <si>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</si>
  <si>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</si>
  <si>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</si>
  <si>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</si>
  <si>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</si>
  <si>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</si>
  <si>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</si>
  <si>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</si>
  <si>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</si>
  <si>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</si>
  <si>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</si>
  <si>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</si>
  <si>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</si>
  <si>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</si>
  <si>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</si>
  <si>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</si>
  <si>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</si>
  <si>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</si>
  <si>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</si>
  <si>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</si>
  <si>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</si>
  <si>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</si>
  <si>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</si>
  <si>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</si>
  <si>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</si>
  <si>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</si>
  <si>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</si>
  <si>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</si>
  <si>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</si>
  <si>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</si>
  <si>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</si>
  <si>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</si>
  <si>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</si>
  <si>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</si>
  <si>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</si>
  <si>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</si>
  <si>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</si>
  <si>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</si>
  <si>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</si>
  <si>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</si>
  <si>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</si>
  <si>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</si>
  <si>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</si>
  <si>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</si>
  <si>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</si>
  <si>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</si>
  <si>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</si>
  <si>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</si>
  <si>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</si>
  <si>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</si>
  <si>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</si>
  <si>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</si>
  <si>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</si>
  <si>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</si>
  <si>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</si>
  <si>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附件十九</t>
  </si>
  <si>
    <t>2021年全县国有资本经营预算收支预算情况表</t>
  </si>
  <si>
    <t>附件二十</t>
  </si>
  <si>
    <t>2021年县本级国有资本经营预算收支预算情况表</t>
  </si>
  <si>
    <t>表二十一</t>
  </si>
  <si>
    <t>重庆市忠县2020年和2021年地方政府一般债务余额情况表</t>
  </si>
  <si>
    <t>项    目</t>
  </si>
  <si>
    <t>一、2019年末地方政府一般债务余额实际数</t>
  </si>
  <si>
    <t>二、2020年末地方政府一般债务限额</t>
  </si>
  <si>
    <t>三、2020年地方政府一般债务发行额</t>
  </si>
  <si>
    <t>其中：中央转贷地方的国际金融组织和外国政府贷款</t>
  </si>
  <si>
    <t>2020年地方政府一般债券发行额</t>
  </si>
  <si>
    <t>四、2020年地方政府一般债务还本支出</t>
  </si>
  <si>
    <t>五、2020年末地方政府一般债务余额预计执行数</t>
  </si>
  <si>
    <t>六、2020年地方财政赤字</t>
  </si>
  <si>
    <t>七、2021年地方政府一般债务限额</t>
  </si>
  <si>
    <t>注：1.本表反映本级政府上两年度一般债务余额，上一年度一般债务限额、发行额、还本支出及余额，本年度财政赤字及一般债务限额。</t>
  </si>
  <si>
    <t>表二十二</t>
  </si>
  <si>
    <t>重庆市忠县2020年和2021年地方政府专项债务余额情况表</t>
  </si>
  <si>
    <t>一、2019年末地方政府专项债务余额实际数</t>
  </si>
  <si>
    <t>二、2020年末地方政府专项债务限额</t>
  </si>
  <si>
    <t>三、2020年地方政府专项债务发行额</t>
  </si>
  <si>
    <t>四、2020年地方政府专项债务还本支出</t>
  </si>
  <si>
    <t>五、2020年末地方政府专项债务余额预计执行数</t>
  </si>
  <si>
    <t>六、2021年地方政府专项债务新增限额</t>
  </si>
  <si>
    <t>七、2021年末地方政府专项债务限额</t>
  </si>
  <si>
    <t>注：1.本表反映本级政府上两年度专项债务余额，上一年度专项债务限额、发行额、还本额及余额，本年度专项债务新增限额及限额。</t>
  </si>
  <si>
    <t>表二十三</t>
  </si>
  <si>
    <t>重庆市忠县地方政府债券发行及还本付息情况表</t>
  </si>
  <si>
    <t>公式</t>
  </si>
  <si>
    <t>本级</t>
  </si>
  <si>
    <t>一、2020年发行预计执行数</t>
  </si>
  <si>
    <t>A=B+D</t>
  </si>
  <si>
    <t>（一）一般债券</t>
  </si>
  <si>
    <t xml:space="preserve">   其中：再融资债券</t>
  </si>
  <si>
    <t>（二）专项债券</t>
  </si>
  <si>
    <t>D</t>
  </si>
  <si>
    <t>二、2020年还本支出预计执行数</t>
  </si>
  <si>
    <t>F=G+H</t>
  </si>
  <si>
    <t>G</t>
  </si>
  <si>
    <t>H</t>
  </si>
  <si>
    <t>三、2020年付息支出预计执行数</t>
  </si>
  <si>
    <t>I=J+K</t>
  </si>
  <si>
    <t>J</t>
  </si>
  <si>
    <t>K</t>
  </si>
  <si>
    <t>四、2021年还本支出预算数</t>
  </si>
  <si>
    <t>L=M+O</t>
  </si>
  <si>
    <t>M</t>
  </si>
  <si>
    <t xml:space="preserve">   其中：再融资</t>
  </si>
  <si>
    <t xml:space="preserve">         财政预算安排 </t>
  </si>
  <si>
    <t>N</t>
  </si>
  <si>
    <t>O</t>
  </si>
  <si>
    <t xml:space="preserve">         财政预算安排</t>
  </si>
  <si>
    <t>P</t>
  </si>
  <si>
    <t>五、2021年付息支出预算数</t>
  </si>
  <si>
    <t>Q=R+S</t>
  </si>
  <si>
    <t>R</t>
  </si>
  <si>
    <t>S</t>
  </si>
  <si>
    <t>注：1.本表反映本级上一年度地方政府债券（含再融资债券）发行及还本付息支出预计执行数、本年度地方政府债券还本付息预算数等。</t>
  </si>
  <si>
    <t>表二十四</t>
  </si>
  <si>
    <t>重庆市忠县2021年地方政府债务限额提前下达情况表</t>
  </si>
  <si>
    <t>额度</t>
  </si>
  <si>
    <t>一：2020年地方政府债务限额</t>
  </si>
  <si>
    <t>其中： 一般债务限额</t>
  </si>
  <si>
    <t xml:space="preserve">       专项债务限额</t>
  </si>
  <si>
    <t>二：提前下达的2021年地方政府债务限额</t>
  </si>
  <si>
    <t>注：本表反映本级预算中列示提前下达的新增地方政府债务限额情况，由县级以上地方各级财政部门在本级人民代表大会批准预算后二十日内公开。</t>
  </si>
  <si>
    <t>表二十五</t>
  </si>
  <si>
    <t>重庆市忠县2021年年初新增地方政府债券资金安排表</t>
  </si>
  <si>
    <t>序号</t>
  </si>
  <si>
    <t>项目名称</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</si>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</sst>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
    <numFmt numFmtId="178" formatCode="#,##0_);[Red]\(#,##0\)"/>
    <numFmt numFmtId="179" formatCode="0_);[Red]\(0\)"/>
    <numFmt numFmtId="180" formatCode="0_ "/>
    <numFmt numFmtId="181" formatCode="0.0_ "/>
  </numFmts>
  <fonts count="81">
    <font>
      <sz val="12"/>
      <name val="宋体"/>
      <family val="0"/>
    </font>
    <font>
      <sz val="11"/>
      <name val="宋体"/>
      <family val="0"/>
    </font>
    <font>
      <sz val="14"/>
      <name val="黑体"/>
      <family val="3"/>
    </font>
    <font>
      <sz val="18"/>
      <name val="方正小标宋_GBK"/>
      <family val="4"/>
    </font>
    <font>
      <sz val="12"/>
      <name val="SimSun"/>
      <family val="0"/>
    </font>
    <font>
      <b/>
      <sz val="18"/>
      <name val="SimSun"/>
      <family val="0"/>
    </font>
    <font>
      <b/>
      <sz val="12"/>
      <name val="SimSun"/>
      <family val="0"/>
    </font>
    <font>
      <sz val="9"/>
      <name val="SimSun"/>
      <family val="0"/>
    </font>
    <font>
      <sz val="9"/>
      <name val="宋体"/>
      <family val="0"/>
    </font>
    <font>
      <sz val="12"/>
      <name val="仿宋_GB2312"/>
      <family val="3"/>
    </font>
    <font>
      <sz val="20"/>
      <name val="方正小标宋_GBK"/>
      <family val="4"/>
    </font>
    <font>
      <b/>
      <sz val="12"/>
      <name val="仿宋_GB2312"/>
      <family val="3"/>
    </font>
    <font>
      <b/>
      <sz val="12"/>
      <name val="宋体"/>
      <family val="0"/>
    </font>
    <font>
      <b/>
      <sz val="14"/>
      <name val="方正黑体_GBK"/>
      <family val="4"/>
    </font>
    <font>
      <b/>
      <sz val="10"/>
      <name val="Arial"/>
      <family val="2"/>
    </font>
    <font>
      <b/>
      <sz val="18"/>
      <name val="宋体"/>
      <family val="0"/>
    </font>
    <font>
      <b/>
      <sz val="12"/>
      <color indexed="8"/>
      <name val="宋体"/>
      <family val="0"/>
    </font>
    <font>
      <sz val="12"/>
      <color indexed="8"/>
      <name val="宋体"/>
      <family val="0"/>
    </font>
    <font>
      <sz val="11"/>
      <color indexed="20"/>
      <name val="宋体"/>
      <family val="0"/>
    </font>
    <font>
      <sz val="12"/>
      <color indexed="20"/>
      <name val="宋体"/>
      <family val="0"/>
    </font>
    <font>
      <sz val="10"/>
      <color indexed="8"/>
      <name val="宋体"/>
      <family val="0"/>
    </font>
    <font>
      <b/>
      <sz val="16"/>
      <name val="黑体"/>
      <family val="3"/>
    </font>
    <font>
      <sz val="12"/>
      <name val="黑体"/>
      <family val="3"/>
    </font>
    <font>
      <sz val="14"/>
      <name val="方正黑体_GBK"/>
      <family val="4"/>
    </font>
    <font>
      <sz val="10"/>
      <name val="Arial"/>
      <family val="2"/>
    </font>
    <font>
      <b/>
      <sz val="15"/>
      <name val="SimSun"/>
      <family val="0"/>
    </font>
    <font>
      <b/>
      <sz val="11"/>
      <name val="SimSun"/>
      <family val="0"/>
    </font>
    <font>
      <sz val="11"/>
      <name val="SimSun"/>
      <family val="0"/>
    </font>
    <font>
      <b/>
      <sz val="10"/>
      <name val="宋体"/>
      <family val="0"/>
    </font>
    <font>
      <sz val="10"/>
      <name val="宋体"/>
      <family val="0"/>
    </font>
    <font>
      <b/>
      <sz val="18"/>
      <name val="黑体"/>
      <family val="3"/>
    </font>
    <font>
      <sz val="11"/>
      <color indexed="8"/>
      <name val="宋体"/>
      <family val="0"/>
    </font>
    <font>
      <sz val="11"/>
      <color indexed="16"/>
      <name val="宋体"/>
      <family val="0"/>
    </font>
    <font>
      <b/>
      <sz val="18"/>
      <color indexed="56"/>
      <name val="宋体"/>
      <family val="0"/>
    </font>
    <font>
      <b/>
      <sz val="14"/>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1"/>
      <name val="宋体"/>
      <family val="0"/>
    </font>
    <font>
      <sz val="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2"/>
      <name val="Calibri"/>
      <family val="0"/>
    </font>
    <font>
      <sz val="9"/>
      <name val="Calibri"/>
      <family val="0"/>
    </font>
    <font>
      <sz val="11"/>
      <name val="Calibri"/>
      <family val="0"/>
    </font>
    <font>
      <b/>
      <sz val="11"/>
      <name val="Calibri"/>
      <family val="0"/>
    </font>
    <font>
      <sz val="12"/>
      <color theme="1"/>
      <name val="宋体"/>
      <family val="0"/>
    </font>
    <font>
      <sz val="20"/>
      <name val="Calibri"/>
      <family val="0"/>
    </font>
    <font>
      <b/>
      <sz val="18"/>
      <name val="Calibri"/>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bottom style="thin"/>
    </border>
    <border>
      <left>
        <color indexed="63"/>
      </left>
      <right style="thin"/>
      <top style="thin"/>
      <bottom style="thin"/>
    </border>
    <border>
      <left>
        <color indexed="63"/>
      </left>
      <right style="thin"/>
      <top>
        <color indexed="63"/>
      </top>
      <bottom style="thin"/>
    </border>
    <border>
      <left/>
      <right/>
      <top style="thin"/>
      <bottom style="thin"/>
    </border>
    <border>
      <left style="thin"/>
      <right style="thin"/>
      <top style="thin"/>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12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9"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31" fillId="20" borderId="0" applyNumberFormat="0" applyBorder="0" applyAlignment="0" applyProtection="0"/>
    <xf numFmtId="0" fontId="31" fillId="9"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8" fillId="0" borderId="0" applyNumberFormat="0" applyFill="0" applyBorder="0" applyAlignment="0" applyProtection="0"/>
    <xf numFmtId="0" fontId="59" fillId="31" borderId="0" applyNumberFormat="0" applyBorder="0" applyAlignment="0" applyProtection="0"/>
    <xf numFmtId="0" fontId="33" fillId="32" borderId="0" applyNumberFormat="0" applyBorder="0" applyAlignment="0" applyProtection="0"/>
    <xf numFmtId="0" fontId="8" fillId="0" borderId="0">
      <alignment vertical="center"/>
      <protection/>
    </xf>
    <xf numFmtId="0" fontId="12" fillId="0" borderId="0">
      <alignment vertical="center"/>
      <protection/>
    </xf>
    <xf numFmtId="0" fontId="12" fillId="0" borderId="0">
      <alignment vertical="center"/>
      <protection/>
    </xf>
    <xf numFmtId="0" fontId="8" fillId="0" borderId="0">
      <alignment vertical="center"/>
      <protection/>
    </xf>
    <xf numFmtId="0" fontId="12" fillId="0" borderId="0">
      <alignment vertical="center"/>
      <protection/>
    </xf>
    <xf numFmtId="0" fontId="8"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protection/>
    </xf>
    <xf numFmtId="0" fontId="12"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12" fillId="0" borderId="0">
      <alignment vertical="center"/>
      <protection/>
    </xf>
    <xf numFmtId="0" fontId="12" fillId="0" borderId="0">
      <alignment vertical="center"/>
      <protection/>
    </xf>
    <xf numFmtId="0" fontId="18" fillId="0" borderId="0">
      <alignment/>
      <protection/>
    </xf>
    <xf numFmtId="0" fontId="60" fillId="0" borderId="0">
      <alignment vertical="center"/>
      <protection/>
    </xf>
    <xf numFmtId="0" fontId="0" fillId="0" borderId="0">
      <alignment/>
      <protection/>
    </xf>
    <xf numFmtId="0" fontId="29" fillId="0" borderId="0">
      <alignment/>
      <protection/>
    </xf>
    <xf numFmtId="0" fontId="29" fillId="0" borderId="0">
      <alignment/>
      <protection/>
    </xf>
    <xf numFmtId="0" fontId="12" fillId="0" borderId="0">
      <alignment vertical="center"/>
      <protection/>
    </xf>
    <xf numFmtId="0" fontId="12" fillId="0" borderId="0">
      <alignment vertical="center"/>
      <protection/>
    </xf>
    <xf numFmtId="0" fontId="61" fillId="0" borderId="0" applyNumberFormat="0" applyFill="0" applyBorder="0" applyAlignment="0" applyProtection="0"/>
    <xf numFmtId="0" fontId="62" fillId="33" borderId="0" applyNumberFormat="0" applyBorder="0" applyAlignment="0" applyProtection="0"/>
    <xf numFmtId="0" fontId="32" fillId="13" borderId="0" applyNumberFormat="0" applyBorder="0" applyAlignment="0" applyProtection="0"/>
    <xf numFmtId="0" fontId="6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4" borderId="5" applyNumberFormat="0" applyAlignment="0" applyProtection="0"/>
    <xf numFmtId="0" fontId="65" fillId="35"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43" fontId="0"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0" fillId="0" borderId="0" applyFont="0" applyFill="0" applyBorder="0" applyAlignment="0" applyProtection="0"/>
    <xf numFmtId="41" fontId="8"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69" fillId="42" borderId="0" applyNumberFormat="0" applyBorder="0" applyAlignment="0" applyProtection="0"/>
    <xf numFmtId="0" fontId="70" fillId="34" borderId="8" applyNumberFormat="0" applyAlignment="0" applyProtection="0"/>
    <xf numFmtId="0" fontId="71" fillId="43" borderId="5" applyNumberFormat="0" applyAlignment="0" applyProtection="0"/>
    <xf numFmtId="0" fontId="29" fillId="0" borderId="0">
      <alignment/>
      <protection/>
    </xf>
    <xf numFmtId="0" fontId="72" fillId="0" borderId="0" applyNumberFormat="0" applyFill="0" applyBorder="0" applyAlignment="0" applyProtection="0"/>
    <xf numFmtId="0" fontId="31" fillId="29"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30" borderId="0" applyNumberFormat="0" applyBorder="0" applyAlignment="0" applyProtection="0"/>
    <xf numFmtId="0" fontId="0" fillId="48" borderId="9" applyNumberFormat="0" applyFont="0" applyAlignment="0" applyProtection="0"/>
  </cellStyleXfs>
  <cellXfs count="262">
    <xf numFmtId="0" fontId="0" fillId="0" borderId="0" xfId="0" applyAlignment="1">
      <alignment vertical="center"/>
    </xf>
    <xf numFmtId="0" fontId="60" fillId="0" borderId="0" xfId="81">
      <alignment vertical="center"/>
      <protection/>
    </xf>
    <xf numFmtId="0" fontId="73" fillId="0" borderId="10" xfId="81" applyFont="1" applyBorder="1" applyAlignment="1">
      <alignment horizontal="center" vertical="center" wrapText="1"/>
      <protection/>
    </xf>
    <xf numFmtId="0" fontId="74" fillId="0" borderId="10" xfId="81" applyFont="1" applyBorder="1" applyAlignment="1">
      <alignment horizontal="center" vertical="center" wrapText="1"/>
      <protection/>
    </xf>
    <xf numFmtId="0" fontId="74" fillId="0" borderId="10" xfId="81" applyFont="1" applyBorder="1" applyAlignment="1">
      <alignment horizontal="left" vertical="center" wrapText="1"/>
      <protection/>
    </xf>
    <xf numFmtId="0" fontId="60" fillId="0" borderId="0" xfId="61" applyFont="1">
      <alignment vertical="center"/>
      <protection/>
    </xf>
    <xf numFmtId="0" fontId="2" fillId="0" borderId="0" xfId="61" applyFont="1" applyBorder="1" applyAlignment="1">
      <alignment horizontal="left" vertical="center" wrapText="1"/>
      <protection/>
    </xf>
    <xf numFmtId="0" fontId="73" fillId="0" borderId="10" xfId="61" applyFont="1" applyBorder="1" applyAlignment="1">
      <alignment horizontal="center" vertical="center" wrapText="1"/>
      <protection/>
    </xf>
    <xf numFmtId="0" fontId="74" fillId="0" borderId="10" xfId="61" applyFont="1" applyBorder="1" applyAlignment="1">
      <alignment vertical="center" wrapText="1"/>
      <protection/>
    </xf>
    <xf numFmtId="0" fontId="74" fillId="0" borderId="10" xfId="61" applyFont="1" applyBorder="1" applyAlignment="1">
      <alignment horizontal="center" vertical="center" wrapText="1"/>
      <protection/>
    </xf>
    <xf numFmtId="0" fontId="2" fillId="0" borderId="0" xfId="0" applyFont="1" applyBorder="1" applyAlignment="1">
      <alignment horizontal="left" vertical="center" wrapText="1"/>
    </xf>
    <xf numFmtId="0" fontId="4" fillId="0" borderId="0" xfId="0" applyFont="1" applyBorder="1" applyAlignment="1">
      <alignment horizontal="right"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NumberFormat="1" applyFont="1" applyBorder="1" applyAlignment="1">
      <alignment horizontal="right" vertical="center" wrapText="1"/>
    </xf>
    <xf numFmtId="0" fontId="2" fillId="0" borderId="0" xfId="0" applyFont="1" applyBorder="1" applyAlignment="1">
      <alignment vertical="center" wrapText="1"/>
    </xf>
    <xf numFmtId="0" fontId="7" fillId="0" borderId="0" xfId="0" applyFont="1" applyBorder="1" applyAlignment="1">
      <alignment vertical="center" wrapText="1"/>
    </xf>
    <xf numFmtId="0" fontId="73" fillId="0" borderId="10" xfId="0" applyFont="1" applyBorder="1" applyAlignment="1">
      <alignment horizontal="center" vertical="center" wrapText="1"/>
    </xf>
    <xf numFmtId="0" fontId="74" fillId="0" borderId="10" xfId="0" applyFont="1" applyBorder="1" applyAlignment="1">
      <alignment vertical="center" wrapText="1"/>
    </xf>
    <xf numFmtId="0" fontId="74" fillId="0" borderId="10" xfId="0" applyNumberFormat="1" applyFont="1" applyBorder="1" applyAlignment="1">
      <alignment vertical="center" wrapText="1"/>
    </xf>
    <xf numFmtId="176" fontId="74" fillId="0" borderId="10" xfId="0" applyNumberFormat="1" applyFont="1" applyBorder="1" applyAlignment="1">
      <alignment vertical="center" wrapText="1"/>
    </xf>
    <xf numFmtId="0" fontId="75" fillId="0" borderId="0" xfId="0" applyFont="1" applyBorder="1" applyAlignment="1">
      <alignment vertical="center" wrapText="1"/>
    </xf>
    <xf numFmtId="0" fontId="74" fillId="0" borderId="0" xfId="0" applyFont="1" applyBorder="1" applyAlignment="1">
      <alignment horizontal="right" vertical="center" wrapText="1"/>
    </xf>
    <xf numFmtId="0" fontId="74" fillId="0" borderId="10" xfId="0" applyFont="1" applyBorder="1" applyAlignment="1">
      <alignment horizontal="left" vertical="center" wrapText="1" indent="1"/>
    </xf>
    <xf numFmtId="0" fontId="9" fillId="0" borderId="0" xfId="0" applyFont="1" applyAlignment="1">
      <alignment horizontal="center" vertical="center"/>
    </xf>
    <xf numFmtId="0" fontId="9" fillId="0" borderId="0" xfId="0" applyFont="1" applyAlignment="1">
      <alignment vertical="center"/>
    </xf>
    <xf numFmtId="0" fontId="2" fillId="0" borderId="0" xfId="0" applyFont="1" applyAlignment="1">
      <alignment vertical="center"/>
    </xf>
    <xf numFmtId="0" fontId="11" fillId="0" borderId="0" xfId="0" applyFont="1" applyAlignment="1">
      <alignment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horizontal="right" vertical="center"/>
    </xf>
    <xf numFmtId="0" fontId="12" fillId="0" borderId="10" xfId="0" applyFont="1" applyBorder="1" applyAlignment="1">
      <alignment vertical="center"/>
    </xf>
    <xf numFmtId="177" fontId="12" fillId="0" borderId="10" xfId="0" applyNumberFormat="1" applyFont="1" applyBorder="1" applyAlignment="1">
      <alignment horizontal="right" vertical="center"/>
    </xf>
    <xf numFmtId="0" fontId="12" fillId="0" borderId="10" xfId="0" applyFont="1" applyBorder="1" applyAlignment="1">
      <alignment horizontal="left" vertical="center"/>
    </xf>
    <xf numFmtId="0" fontId="0" fillId="0" borderId="10" xfId="0" applyFont="1" applyBorder="1" applyAlignment="1">
      <alignment horizontal="left" vertical="center" indent="1"/>
    </xf>
    <xf numFmtId="0" fontId="0" fillId="0" borderId="10" xfId="0" applyFont="1" applyBorder="1" applyAlignment="1">
      <alignment horizontal="right" vertical="center"/>
    </xf>
    <xf numFmtId="178" fontId="8" fillId="49" borderId="0" xfId="85" applyNumberFormat="1" applyFont="1" applyFill="1" applyAlignment="1">
      <alignment vertical="center" wrapText="1"/>
      <protection/>
    </xf>
    <xf numFmtId="179" fontId="1" fillId="49" borderId="0" xfId="85" applyNumberFormat="1" applyFont="1" applyFill="1" applyAlignment="1">
      <alignment horizontal="right"/>
      <protection/>
    </xf>
    <xf numFmtId="0" fontId="8" fillId="49" borderId="0" xfId="85" applyFont="1" applyFill="1" applyAlignment="1">
      <alignment/>
      <protection/>
    </xf>
    <xf numFmtId="0" fontId="15" fillId="49" borderId="0" xfId="85" applyFont="1" applyFill="1" applyAlignment="1">
      <alignment/>
      <protection/>
    </xf>
    <xf numFmtId="0" fontId="12" fillId="49" borderId="11" xfId="61" applyFont="1" applyFill="1" applyBorder="1" applyAlignment="1">
      <alignment horizontal="center" vertical="center" wrapText="1"/>
      <protection/>
    </xf>
    <xf numFmtId="180" fontId="1" fillId="49" borderId="0" xfId="85" applyNumberFormat="1" applyFont="1" applyFill="1" applyBorder="1" applyAlignment="1" applyProtection="1">
      <alignment horizontal="right" vertical="center"/>
      <protection locked="0"/>
    </xf>
    <xf numFmtId="0" fontId="0" fillId="49" borderId="10" xfId="85" applyFont="1" applyFill="1" applyBorder="1" applyAlignment="1">
      <alignment horizontal="center" vertical="center" wrapText="1"/>
      <protection/>
    </xf>
    <xf numFmtId="0" fontId="0" fillId="49" borderId="0" xfId="85" applyFont="1" applyFill="1" applyAlignment="1">
      <alignment/>
      <protection/>
    </xf>
    <xf numFmtId="3" fontId="76" fillId="0" borderId="10" xfId="0" applyNumberFormat="1" applyFont="1" applyFill="1" applyBorder="1" applyAlignment="1" applyProtection="1">
      <alignment vertical="center"/>
      <protection/>
    </xf>
    <xf numFmtId="0" fontId="76" fillId="0" borderId="12" xfId="0" applyFont="1" applyFill="1" applyBorder="1" applyAlignment="1">
      <alignment vertical="center"/>
    </xf>
    <xf numFmtId="3" fontId="76" fillId="49" borderId="10" xfId="0" applyNumberFormat="1" applyFont="1" applyFill="1" applyBorder="1" applyAlignment="1" applyProtection="1">
      <alignment horizontal="left" vertical="center"/>
      <protection/>
    </xf>
    <xf numFmtId="0" fontId="76" fillId="0" borderId="10" xfId="0" applyFont="1" applyFill="1" applyBorder="1" applyAlignment="1">
      <alignment vertical="center"/>
    </xf>
    <xf numFmtId="3" fontId="76" fillId="0" borderId="10" xfId="0" applyNumberFormat="1" applyFont="1" applyFill="1" applyBorder="1" applyAlignment="1" applyProtection="1">
      <alignment horizontal="left" vertical="center"/>
      <protection/>
    </xf>
    <xf numFmtId="0" fontId="76" fillId="0" borderId="10" xfId="61" applyFont="1" applyFill="1" applyBorder="1" applyAlignment="1">
      <alignment vertical="center" wrapText="1"/>
      <protection/>
    </xf>
    <xf numFmtId="0" fontId="76" fillId="0" borderId="10" xfId="0" applyFont="1" applyBorder="1" applyAlignment="1">
      <alignment horizontal="left" vertical="center"/>
    </xf>
    <xf numFmtId="3" fontId="76" fillId="49" borderId="10" xfId="0" applyNumberFormat="1" applyFont="1" applyFill="1" applyBorder="1" applyAlignment="1" applyProtection="1">
      <alignment vertical="center"/>
      <protection/>
    </xf>
    <xf numFmtId="0" fontId="77" fillId="0" borderId="10" xfId="0" applyFont="1" applyFill="1" applyBorder="1" applyAlignment="1">
      <alignment horizontal="distributed" vertical="center"/>
    </xf>
    <xf numFmtId="0" fontId="11" fillId="0" borderId="0" xfId="0" applyFont="1" applyAlignment="1">
      <alignment horizontal="center" vertical="center"/>
    </xf>
    <xf numFmtId="177" fontId="12" fillId="0" borderId="10" xfId="0" applyNumberFormat="1" applyFont="1"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vertical="center"/>
    </xf>
    <xf numFmtId="181" fontId="0" fillId="0" borderId="10" xfId="0" applyNumberFormat="1" applyFont="1" applyBorder="1" applyAlignment="1">
      <alignment horizontal="right" vertical="center"/>
    </xf>
    <xf numFmtId="0" fontId="9" fillId="0" borderId="10" xfId="0" applyFont="1" applyBorder="1" applyAlignment="1">
      <alignment vertical="center"/>
    </xf>
    <xf numFmtId="0" fontId="12" fillId="0" borderId="10" xfId="0" applyFont="1" applyBorder="1" applyAlignment="1">
      <alignment horizontal="left" vertical="center" indent="1"/>
    </xf>
    <xf numFmtId="0" fontId="0" fillId="0" borderId="0" xfId="0" applyFont="1" applyAlignment="1">
      <alignment vertical="center"/>
    </xf>
    <xf numFmtId="0" fontId="12" fillId="0" borderId="10" xfId="0" applyFont="1" applyBorder="1" applyAlignment="1">
      <alignment horizontal="left" vertical="center" indent="3"/>
    </xf>
    <xf numFmtId="0" fontId="0" fillId="0" borderId="0" xfId="0" applyFont="1" applyAlignment="1">
      <alignment horizontal="center" vertical="center"/>
    </xf>
    <xf numFmtId="0" fontId="12" fillId="0" borderId="0" xfId="0" applyFont="1" applyAlignment="1">
      <alignment horizontal="center" vertical="center"/>
    </xf>
    <xf numFmtId="0" fontId="8" fillId="49" borderId="0" xfId="85" applyFont="1" applyFill="1" applyAlignment="1">
      <alignment vertical="center"/>
      <protection/>
    </xf>
    <xf numFmtId="0" fontId="12" fillId="49" borderId="0" xfId="61" applyFont="1" applyFill="1" applyBorder="1" applyAlignment="1">
      <alignment horizontal="right" vertical="center"/>
      <protection/>
    </xf>
    <xf numFmtId="0" fontId="0" fillId="49" borderId="0" xfId="61" applyFont="1" applyFill="1" applyBorder="1" applyAlignment="1">
      <alignment horizontal="right" vertical="center"/>
      <protection/>
    </xf>
    <xf numFmtId="0" fontId="16" fillId="49" borderId="10" xfId="76" applyFont="1" applyFill="1" applyBorder="1" applyAlignment="1">
      <alignment horizontal="center" vertical="center"/>
      <protection/>
    </xf>
    <xf numFmtId="0" fontId="17" fillId="49" borderId="10" xfId="76" applyFont="1" applyFill="1" applyBorder="1" applyAlignment="1">
      <alignment horizontal="center" vertical="center"/>
      <protection/>
    </xf>
    <xf numFmtId="180" fontId="12" fillId="0" borderId="10" xfId="85" applyNumberFormat="1" applyFont="1" applyFill="1" applyBorder="1" applyAlignment="1" applyProtection="1">
      <alignment horizontal="right" vertical="center"/>
      <protection/>
    </xf>
    <xf numFmtId="0" fontId="12" fillId="49" borderId="10" xfId="0" applyNumberFormat="1" applyFont="1" applyFill="1" applyBorder="1" applyAlignment="1" applyProtection="1">
      <alignment horizontal="left" vertical="center"/>
      <protection/>
    </xf>
    <xf numFmtId="0" fontId="0" fillId="49" borderId="10" xfId="0" applyNumberFormat="1" applyFont="1" applyFill="1" applyBorder="1" applyAlignment="1" applyProtection="1">
      <alignment horizontal="left" vertical="center"/>
      <protection/>
    </xf>
    <xf numFmtId="180" fontId="0" fillId="0" borderId="10" xfId="85" applyNumberFormat="1" applyFont="1" applyFill="1" applyBorder="1" applyAlignment="1" applyProtection="1">
      <alignment horizontal="right" vertical="center"/>
      <protection/>
    </xf>
    <xf numFmtId="0" fontId="18" fillId="0" borderId="0" xfId="84" applyFont="1" applyFill="1" applyAlignment="1" applyProtection="1">
      <alignment vertical="center" wrapText="1"/>
      <protection locked="0"/>
    </xf>
    <xf numFmtId="0" fontId="18" fillId="0" borderId="0" xfId="84" applyFont="1" applyFill="1" applyAlignment="1" applyProtection="1">
      <alignment vertical="center"/>
      <protection locked="0"/>
    </xf>
    <xf numFmtId="179" fontId="18" fillId="0" borderId="0" xfId="84" applyNumberFormat="1" applyFont="1" applyFill="1" applyAlignment="1" applyProtection="1">
      <alignment vertical="center"/>
      <protection locked="0"/>
    </xf>
    <xf numFmtId="179" fontId="19" fillId="0" borderId="0" xfId="84" applyNumberFormat="1" applyFont="1" applyFill="1" applyAlignment="1" applyProtection="1">
      <alignment vertical="center"/>
      <protection locked="0"/>
    </xf>
    <xf numFmtId="0" fontId="19" fillId="0" borderId="0" xfId="84" applyFont="1" applyFill="1" applyAlignment="1" applyProtection="1">
      <alignment vertical="center"/>
      <protection locked="0"/>
    </xf>
    <xf numFmtId="0" fontId="0" fillId="0" borderId="0" xfId="66" applyFont="1" applyFill="1" applyBorder="1" applyAlignment="1">
      <alignment horizontal="right" vertical="center"/>
      <protection/>
    </xf>
    <xf numFmtId="0" fontId="0" fillId="0" borderId="10" xfId="66" applyFont="1" applyFill="1" applyBorder="1" applyAlignment="1">
      <alignment horizontal="center" vertical="center" wrapText="1"/>
      <protection/>
    </xf>
    <xf numFmtId="179" fontId="0" fillId="0" borderId="10" xfId="66" applyNumberFormat="1" applyFont="1" applyFill="1" applyBorder="1" applyAlignment="1">
      <alignment horizontal="center" vertical="center" wrapText="1"/>
      <protection/>
    </xf>
    <xf numFmtId="179" fontId="0" fillId="0" borderId="10" xfId="77" applyNumberFormat="1" applyFont="1" applyFill="1" applyBorder="1" applyAlignment="1">
      <alignment horizontal="right" vertical="center"/>
      <protection/>
    </xf>
    <xf numFmtId="0" fontId="20" fillId="49" borderId="0" xfId="66" applyFont="1" applyFill="1" applyAlignment="1">
      <alignment vertical="center"/>
      <protection/>
    </xf>
    <xf numFmtId="0" fontId="8" fillId="49" borderId="0" xfId="66" applyFont="1" applyFill="1" applyAlignment="1">
      <alignment vertical="center"/>
      <protection/>
    </xf>
    <xf numFmtId="0" fontId="0" fillId="49" borderId="0" xfId="72" applyFont="1" applyFill="1" applyAlignment="1">
      <alignment vertical="center"/>
      <protection/>
    </xf>
    <xf numFmtId="0" fontId="2" fillId="49" borderId="0" xfId="72" applyFont="1" applyFill="1" applyAlignment="1">
      <alignment vertical="center"/>
      <protection/>
    </xf>
    <xf numFmtId="0" fontId="15" fillId="49" borderId="0" xfId="66" applyFont="1" applyFill="1" applyAlignment="1">
      <alignment vertical="center"/>
      <protection/>
    </xf>
    <xf numFmtId="0" fontId="0" fillId="49" borderId="0" xfId="72" applyFont="1" applyFill="1" applyAlignment="1">
      <alignment horizontal="right" vertical="center"/>
      <protection/>
    </xf>
    <xf numFmtId="0" fontId="12" fillId="49" borderId="10" xfId="72" applyFont="1" applyFill="1" applyBorder="1" applyAlignment="1">
      <alignment horizontal="center" vertical="center"/>
      <protection/>
    </xf>
    <xf numFmtId="0" fontId="0" fillId="49" borderId="0" xfId="66" applyFont="1" applyFill="1" applyAlignment="1">
      <alignment vertical="center"/>
      <protection/>
    </xf>
    <xf numFmtId="0" fontId="0" fillId="49" borderId="10" xfId="72" applyNumberFormat="1" applyFont="1" applyFill="1" applyBorder="1" applyAlignment="1">
      <alignment vertical="center"/>
      <protection/>
    </xf>
    <xf numFmtId="0" fontId="76" fillId="49" borderId="13" xfId="0" applyFont="1" applyFill="1" applyBorder="1" applyAlignment="1">
      <alignment vertical="center"/>
    </xf>
    <xf numFmtId="0" fontId="76" fillId="49" borderId="10" xfId="0" applyFont="1" applyFill="1" applyBorder="1" applyAlignment="1">
      <alignment vertical="center"/>
    </xf>
    <xf numFmtId="0" fontId="17" fillId="49" borderId="0" xfId="66" applyFont="1" applyFill="1" applyAlignment="1">
      <alignment vertical="center"/>
      <protection/>
    </xf>
    <xf numFmtId="180" fontId="76" fillId="49" borderId="13" xfId="0" applyNumberFormat="1" applyFont="1" applyFill="1" applyBorder="1" applyAlignment="1" applyProtection="1">
      <alignment horizontal="left" vertical="center"/>
      <protection locked="0"/>
    </xf>
    <xf numFmtId="181" fontId="76" fillId="49" borderId="13" xfId="0" applyNumberFormat="1" applyFont="1" applyFill="1" applyBorder="1" applyAlignment="1" applyProtection="1">
      <alignment horizontal="left" vertical="center"/>
      <protection locked="0"/>
    </xf>
    <xf numFmtId="180" fontId="76" fillId="49" borderId="14" xfId="0" applyNumberFormat="1" applyFont="1" applyFill="1" applyBorder="1" applyAlignment="1" applyProtection="1">
      <alignment horizontal="left" vertical="center"/>
      <protection locked="0"/>
    </xf>
    <xf numFmtId="0" fontId="0" fillId="49" borderId="10" xfId="72" applyFont="1" applyFill="1" applyBorder="1" applyAlignment="1">
      <alignment vertical="center"/>
      <protection/>
    </xf>
    <xf numFmtId="181" fontId="76" fillId="49" borderId="14" xfId="0" applyNumberFormat="1" applyFont="1" applyFill="1" applyBorder="1" applyAlignment="1" applyProtection="1">
      <alignment horizontal="left" vertical="center"/>
      <protection locked="0"/>
    </xf>
    <xf numFmtId="0" fontId="76" fillId="49" borderId="14" xfId="0" applyFont="1" applyFill="1" applyBorder="1" applyAlignment="1">
      <alignment vertical="center"/>
    </xf>
    <xf numFmtId="0" fontId="77" fillId="49" borderId="10" xfId="0" applyFont="1" applyFill="1" applyBorder="1" applyAlignment="1">
      <alignment vertical="center"/>
    </xf>
    <xf numFmtId="1" fontId="76" fillId="49" borderId="10" xfId="0" applyNumberFormat="1" applyFont="1" applyFill="1" applyBorder="1" applyAlignment="1" applyProtection="1">
      <alignment vertical="center"/>
      <protection locked="0"/>
    </xf>
    <xf numFmtId="0" fontId="76" fillId="49" borderId="10" xfId="0" applyNumberFormat="1" applyFont="1" applyFill="1" applyBorder="1" applyAlignment="1" applyProtection="1">
      <alignment vertical="center"/>
      <protection locked="0"/>
    </xf>
    <xf numFmtId="0" fontId="67" fillId="49" borderId="10" xfId="0" applyFont="1" applyFill="1" applyBorder="1" applyAlignment="1">
      <alignment vertical="center"/>
    </xf>
    <xf numFmtId="0" fontId="76" fillId="49" borderId="13" xfId="0" applyFont="1" applyFill="1" applyBorder="1" applyAlignment="1">
      <alignment horizontal="left" vertical="center"/>
    </xf>
    <xf numFmtId="0" fontId="76" fillId="49" borderId="15" xfId="0" applyFont="1" applyFill="1" applyBorder="1" applyAlignment="1">
      <alignment vertical="center"/>
    </xf>
    <xf numFmtId="0" fontId="76" fillId="0" borderId="15" xfId="0" applyFont="1" applyFill="1" applyBorder="1" applyAlignment="1">
      <alignment vertical="center"/>
    </xf>
    <xf numFmtId="0" fontId="76" fillId="49" borderId="0" xfId="0" applyFont="1" applyFill="1" applyAlignment="1">
      <alignment vertical="center"/>
    </xf>
    <xf numFmtId="0" fontId="77" fillId="49" borderId="13" xfId="0" applyFont="1" applyFill="1" applyBorder="1" applyAlignment="1">
      <alignment horizontal="distributed" vertical="center"/>
    </xf>
    <xf numFmtId="0" fontId="22" fillId="49" borderId="0" xfId="0" applyFont="1" applyFill="1" applyAlignment="1" applyProtection="1">
      <alignment vertical="center"/>
      <protection locked="0"/>
    </xf>
    <xf numFmtId="0" fontId="78" fillId="49" borderId="0" xfId="0" applyFont="1" applyFill="1" applyAlignment="1" applyProtection="1">
      <alignment vertical="center"/>
      <protection locked="0"/>
    </xf>
    <xf numFmtId="0" fontId="0" fillId="49" borderId="0" xfId="0" applyFont="1" applyFill="1" applyAlignment="1" applyProtection="1">
      <alignment vertical="center"/>
      <protection locked="0"/>
    </xf>
    <xf numFmtId="0" fontId="2" fillId="49" borderId="0" xfId="0" applyFont="1" applyFill="1" applyAlignment="1" applyProtection="1">
      <alignment vertical="center"/>
      <protection locked="0"/>
    </xf>
    <xf numFmtId="0" fontId="0" fillId="49" borderId="0" xfId="0" applyFont="1" applyFill="1" applyBorder="1" applyAlignment="1" applyProtection="1">
      <alignment horizontal="center" vertical="center"/>
      <protection locked="0"/>
    </xf>
    <xf numFmtId="0" fontId="12" fillId="49" borderId="10" xfId="0" applyFont="1" applyFill="1" applyBorder="1" applyAlignment="1" applyProtection="1">
      <alignment horizontal="center" vertical="center"/>
      <protection locked="0"/>
    </xf>
    <xf numFmtId="0" fontId="77" fillId="0" borderId="10" xfId="0" applyFont="1" applyFill="1" applyBorder="1" applyAlignment="1" applyProtection="1">
      <alignment horizontal="left" vertical="center"/>
      <protection locked="0"/>
    </xf>
    <xf numFmtId="0" fontId="77" fillId="0" borderId="10" xfId="0" applyFont="1" applyFill="1" applyBorder="1" applyAlignment="1" applyProtection="1">
      <alignment vertical="center"/>
      <protection locked="0"/>
    </xf>
    <xf numFmtId="1" fontId="77" fillId="0" borderId="10" xfId="0" applyNumberFormat="1" applyFont="1" applyFill="1" applyBorder="1" applyAlignment="1" applyProtection="1">
      <alignment vertical="center"/>
      <protection locked="0"/>
    </xf>
    <xf numFmtId="1" fontId="76" fillId="0" borderId="10" xfId="0" applyNumberFormat="1" applyFont="1" applyFill="1" applyBorder="1" applyAlignment="1" applyProtection="1">
      <alignment horizontal="left" vertical="center"/>
      <protection locked="0"/>
    </xf>
    <xf numFmtId="1" fontId="76" fillId="0" borderId="10" xfId="0" applyNumberFormat="1" applyFont="1" applyFill="1" applyBorder="1" applyAlignment="1" applyProtection="1">
      <alignment vertical="center"/>
      <protection locked="0"/>
    </xf>
    <xf numFmtId="0" fontId="76" fillId="0" borderId="10" xfId="0" applyFont="1" applyFill="1" applyBorder="1" applyAlignment="1" applyProtection="1">
      <alignment vertical="center"/>
      <protection locked="0"/>
    </xf>
    <xf numFmtId="0" fontId="76" fillId="0" borderId="10" xfId="0" applyNumberFormat="1" applyFont="1" applyFill="1" applyBorder="1" applyAlignment="1" applyProtection="1">
      <alignment vertical="center"/>
      <protection locked="0"/>
    </xf>
    <xf numFmtId="3" fontId="76" fillId="0" borderId="10" xfId="0" applyNumberFormat="1" applyFont="1" applyFill="1" applyBorder="1" applyAlignment="1" applyProtection="1">
      <alignment vertical="center"/>
      <protection locked="0"/>
    </xf>
    <xf numFmtId="0" fontId="76" fillId="0" borderId="10" xfId="0" applyFont="1" applyBorder="1" applyAlignment="1" applyProtection="1">
      <alignment vertical="center" wrapText="1"/>
      <protection locked="0"/>
    </xf>
    <xf numFmtId="0" fontId="76" fillId="0" borderId="10" xfId="0" applyFont="1" applyBorder="1" applyAlignment="1" applyProtection="1">
      <alignment vertical="center"/>
      <protection locked="0"/>
    </xf>
    <xf numFmtId="0" fontId="76" fillId="0" borderId="0" xfId="0" applyFont="1" applyFill="1" applyAlignment="1" applyProtection="1">
      <alignment vertical="center"/>
      <protection locked="0"/>
    </xf>
    <xf numFmtId="0" fontId="53" fillId="49" borderId="10" xfId="0" applyFont="1" applyFill="1" applyBorder="1" applyAlignment="1" applyProtection="1">
      <alignment vertical="center"/>
      <protection locked="0"/>
    </xf>
    <xf numFmtId="1" fontId="53" fillId="49" borderId="10" xfId="0" applyNumberFormat="1" applyFont="1" applyFill="1" applyBorder="1" applyAlignment="1" applyProtection="1">
      <alignment vertical="center"/>
      <protection locked="0"/>
    </xf>
    <xf numFmtId="3" fontId="76" fillId="0" borderId="16" xfId="0" applyNumberFormat="1" applyFont="1" applyFill="1" applyBorder="1" applyAlignment="1" applyProtection="1">
      <alignment vertical="center"/>
      <protection locked="0"/>
    </xf>
    <xf numFmtId="0" fontId="76" fillId="0" borderId="17" xfId="0" applyFont="1" applyFill="1" applyBorder="1" applyAlignment="1" applyProtection="1">
      <alignment vertical="center"/>
      <protection locked="0"/>
    </xf>
    <xf numFmtId="1" fontId="76" fillId="0" borderId="12" xfId="0" applyNumberFormat="1" applyFont="1" applyFill="1" applyBorder="1" applyAlignment="1" applyProtection="1">
      <alignment horizontal="left" vertical="center"/>
      <protection locked="0"/>
    </xf>
    <xf numFmtId="0" fontId="76" fillId="0" borderId="10" xfId="0" applyFont="1" applyBorder="1" applyAlignment="1" applyProtection="1">
      <alignment horizontal="left" vertical="center" wrapText="1"/>
      <protection locked="0"/>
    </xf>
    <xf numFmtId="0" fontId="77" fillId="0" borderId="10" xfId="0" applyFont="1" applyFill="1" applyBorder="1" applyAlignment="1" applyProtection="1">
      <alignment horizontal="distributed" vertical="center"/>
      <protection locked="0"/>
    </xf>
    <xf numFmtId="0" fontId="0" fillId="49" borderId="0" xfId="0" applyFont="1" applyFill="1" applyBorder="1" applyAlignment="1" applyProtection="1">
      <alignment vertical="center"/>
      <protection locked="0"/>
    </xf>
    <xf numFmtId="0" fontId="12" fillId="49" borderId="10" xfId="0" applyFont="1" applyFill="1" applyBorder="1" applyAlignment="1">
      <alignment horizontal="center" vertical="center"/>
    </xf>
    <xf numFmtId="0" fontId="73" fillId="49" borderId="10" xfId="0" applyFont="1" applyFill="1" applyBorder="1" applyAlignment="1">
      <alignment horizontal="right" vertical="center"/>
    </xf>
    <xf numFmtId="0" fontId="73" fillId="0" borderId="10" xfId="0" applyFont="1" applyBorder="1" applyAlignment="1">
      <alignment horizontal="right" vertical="center"/>
    </xf>
    <xf numFmtId="0" fontId="12" fillId="49" borderId="10" xfId="0" applyFont="1" applyFill="1" applyBorder="1" applyAlignment="1">
      <alignment horizontal="left" vertical="center"/>
    </xf>
    <xf numFmtId="0" fontId="73" fillId="49" borderId="10" xfId="0" applyFont="1" applyFill="1" applyBorder="1" applyAlignment="1">
      <alignment vertical="center"/>
    </xf>
    <xf numFmtId="0" fontId="73" fillId="0" borderId="10" xfId="0" applyFont="1" applyBorder="1" applyAlignment="1">
      <alignment vertical="center"/>
    </xf>
    <xf numFmtId="0" fontId="0" fillId="49" borderId="10" xfId="0" applyFont="1" applyFill="1" applyBorder="1" applyAlignment="1">
      <alignment vertical="center"/>
    </xf>
    <xf numFmtId="0" fontId="12" fillId="49" borderId="10" xfId="0" applyFont="1" applyFill="1" applyBorder="1" applyAlignment="1">
      <alignment vertical="center"/>
    </xf>
    <xf numFmtId="0" fontId="0" fillId="49" borderId="10" xfId="0" applyFont="1" applyFill="1" applyBorder="1" applyAlignment="1">
      <alignment horizontal="left" vertical="center" indent="1"/>
    </xf>
    <xf numFmtId="0" fontId="74" fillId="49" borderId="10" xfId="0" applyFont="1" applyFill="1" applyBorder="1" applyAlignment="1">
      <alignment vertical="center"/>
    </xf>
    <xf numFmtId="0" fontId="0" fillId="0" borderId="10" xfId="0" applyNumberFormat="1" applyFont="1" applyBorder="1" applyAlignment="1">
      <alignment vertical="center"/>
    </xf>
    <xf numFmtId="0" fontId="0" fillId="0" borderId="10" xfId="0" applyFont="1" applyFill="1" applyBorder="1" applyAlignment="1">
      <alignment vertical="center"/>
    </xf>
    <xf numFmtId="0" fontId="74" fillId="0" borderId="10" xfId="0" applyFont="1" applyBorder="1" applyAlignment="1">
      <alignment vertical="center"/>
    </xf>
    <xf numFmtId="0" fontId="9" fillId="49" borderId="10" xfId="0" applyFont="1" applyFill="1" applyBorder="1" applyAlignment="1">
      <alignment vertical="center"/>
    </xf>
    <xf numFmtId="0" fontId="0" fillId="49" borderId="10" xfId="0" applyFont="1" applyFill="1" applyBorder="1" applyAlignment="1">
      <alignment horizontal="left" vertical="center"/>
    </xf>
    <xf numFmtId="181" fontId="0" fillId="0" borderId="10" xfId="0" applyNumberFormat="1" applyFont="1" applyBorder="1" applyAlignment="1">
      <alignment vertical="center"/>
    </xf>
    <xf numFmtId="0" fontId="74" fillId="0" borderId="0" xfId="0" applyFont="1" applyAlignment="1">
      <alignment vertical="center"/>
    </xf>
    <xf numFmtId="0" fontId="74" fillId="0" borderId="0" xfId="0" applyFont="1" applyAlignment="1">
      <alignment horizontal="center" vertical="center"/>
    </xf>
    <xf numFmtId="0" fontId="73" fillId="0" borderId="0" xfId="0" applyFont="1" applyAlignment="1">
      <alignment horizontal="center" vertical="center"/>
    </xf>
    <xf numFmtId="0" fontId="73" fillId="0" borderId="0" xfId="0" applyFont="1" applyAlignment="1">
      <alignment vertical="center"/>
    </xf>
    <xf numFmtId="0" fontId="73" fillId="0" borderId="10" xfId="0" applyFont="1" applyBorder="1" applyAlignment="1">
      <alignment horizontal="center" vertical="center"/>
    </xf>
    <xf numFmtId="177" fontId="73" fillId="0" borderId="10" xfId="0" applyNumberFormat="1" applyFont="1" applyBorder="1" applyAlignment="1">
      <alignment vertical="center"/>
    </xf>
    <xf numFmtId="0" fontId="74" fillId="0" borderId="10" xfId="0" applyFont="1" applyFill="1" applyBorder="1" applyAlignment="1">
      <alignment vertical="center"/>
    </xf>
    <xf numFmtId="0" fontId="74" fillId="0" borderId="10" xfId="0" applyNumberFormat="1" applyFont="1" applyBorder="1" applyAlignment="1">
      <alignment vertical="center"/>
    </xf>
    <xf numFmtId="0" fontId="74" fillId="0" borderId="10" xfId="0" applyFont="1" applyBorder="1" applyAlignment="1">
      <alignment horizontal="left" vertical="center"/>
    </xf>
    <xf numFmtId="181" fontId="74" fillId="0" borderId="10" xfId="0" applyNumberFormat="1" applyFont="1" applyBorder="1" applyAlignment="1">
      <alignment vertical="center"/>
    </xf>
    <xf numFmtId="181" fontId="74" fillId="49" borderId="10" xfId="0" applyNumberFormat="1" applyFont="1" applyFill="1" applyBorder="1" applyAlignment="1">
      <alignment vertical="center"/>
    </xf>
    <xf numFmtId="0" fontId="73" fillId="0" borderId="10" xfId="0" applyFont="1" applyBorder="1" applyAlignment="1">
      <alignment horizontal="left" vertical="center" indent="2"/>
    </xf>
    <xf numFmtId="0" fontId="12" fillId="0" borderId="0" xfId="86" applyFont="1">
      <alignment vertical="center"/>
      <protection/>
    </xf>
    <xf numFmtId="0" fontId="8" fillId="0" borderId="0" xfId="63" applyFont="1">
      <alignment vertical="center"/>
      <protection/>
    </xf>
    <xf numFmtId="0" fontId="22" fillId="0" borderId="0" xfId="61" applyFont="1" applyFill="1" applyAlignment="1">
      <alignment horizontal="left" vertical="center"/>
      <protection/>
    </xf>
    <xf numFmtId="0" fontId="0" fillId="0" borderId="0" xfId="63" applyFont="1">
      <alignment vertical="center"/>
      <protection/>
    </xf>
    <xf numFmtId="0" fontId="7" fillId="0" borderId="0" xfId="0" applyFont="1" applyBorder="1" applyAlignment="1">
      <alignment horizontal="right" vertical="center" wrapText="1"/>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27" fillId="0" borderId="10" xfId="0" applyFont="1" applyBorder="1" applyAlignment="1">
      <alignment horizontal="center" vertical="center" wrapText="1"/>
    </xf>
    <xf numFmtId="0" fontId="27" fillId="0" borderId="10" xfId="0" applyNumberFormat="1" applyFont="1" applyBorder="1" applyAlignment="1">
      <alignment vertical="center" wrapText="1"/>
    </xf>
    <xf numFmtId="0" fontId="12" fillId="49" borderId="10" xfId="0" applyFont="1" applyFill="1" applyBorder="1" applyAlignment="1">
      <alignment horizontal="center" vertical="center" wrapText="1"/>
    </xf>
    <xf numFmtId="0" fontId="0" fillId="49" borderId="0" xfId="82" applyFill="1">
      <alignment/>
      <protection/>
    </xf>
    <xf numFmtId="0" fontId="12" fillId="49" borderId="0" xfId="61" applyFont="1" applyFill="1" applyBorder="1" applyAlignment="1">
      <alignment horizontal="center" vertical="center"/>
      <protection/>
    </xf>
    <xf numFmtId="0" fontId="12" fillId="49" borderId="0" xfId="61" applyNumberFormat="1" applyFont="1" applyFill="1" applyBorder="1" applyAlignment="1">
      <alignment horizontal="right" vertical="center"/>
      <protection/>
    </xf>
    <xf numFmtId="0" fontId="12" fillId="49" borderId="10" xfId="82" applyNumberFormat="1" applyFont="1" applyFill="1" applyBorder="1" applyAlignment="1" applyProtection="1">
      <alignment horizontal="center" vertical="center"/>
      <protection/>
    </xf>
    <xf numFmtId="0" fontId="28" fillId="49" borderId="10" xfId="0" applyNumberFormat="1" applyFont="1" applyFill="1" applyBorder="1" applyAlignment="1" applyProtection="1">
      <alignment horizontal="center" vertical="center"/>
      <protection/>
    </xf>
    <xf numFmtId="3" fontId="29" fillId="49" borderId="10" xfId="0" applyNumberFormat="1" applyFont="1" applyFill="1" applyBorder="1" applyAlignment="1" applyProtection="1">
      <alignment horizontal="right" vertical="center"/>
      <protection/>
    </xf>
    <xf numFmtId="0" fontId="28" fillId="49" borderId="10" xfId="0" applyNumberFormat="1" applyFont="1" applyFill="1" applyBorder="1" applyAlignment="1" applyProtection="1">
      <alignment vertical="center"/>
      <protection/>
    </xf>
    <xf numFmtId="0" fontId="29" fillId="49" borderId="10" xfId="0" applyNumberFormat="1" applyFont="1" applyFill="1" applyBorder="1" applyAlignment="1" applyProtection="1">
      <alignment vertical="center"/>
      <protection/>
    </xf>
    <xf numFmtId="0" fontId="28" fillId="49" borderId="10" xfId="0" applyNumberFormat="1" applyFont="1" applyFill="1" applyBorder="1" applyAlignment="1" applyProtection="1">
      <alignment horizontal="left" vertical="center"/>
      <protection/>
    </xf>
    <xf numFmtId="0" fontId="29" fillId="49" borderId="10" xfId="0" applyNumberFormat="1" applyFont="1" applyFill="1" applyBorder="1" applyAlignment="1" applyProtection="1">
      <alignment horizontal="left" vertical="center"/>
      <protection/>
    </xf>
    <xf numFmtId="0" fontId="8" fillId="0" borderId="0" xfId="85" applyFont="1" applyFill="1" applyAlignment="1">
      <alignment vertical="center"/>
      <protection/>
    </xf>
    <xf numFmtId="0" fontId="1" fillId="0" borderId="0" xfId="85" applyNumberFormat="1" applyFont="1" applyFill="1" applyAlignment="1">
      <alignment vertical="center"/>
      <protection/>
    </xf>
    <xf numFmtId="0" fontId="8" fillId="0" borderId="0" xfId="85" applyFont="1" applyFill="1" applyBorder="1" applyAlignment="1">
      <alignment vertical="center"/>
      <protection/>
    </xf>
    <xf numFmtId="0" fontId="15" fillId="0" borderId="0" xfId="85" applyFont="1" applyFill="1" applyBorder="1" applyAlignment="1">
      <alignment vertical="center"/>
      <protection/>
    </xf>
    <xf numFmtId="0" fontId="10" fillId="0" borderId="0" xfId="61" applyFont="1" applyFill="1" applyAlignment="1">
      <alignment horizontal="center" vertical="center"/>
      <protection/>
    </xf>
    <xf numFmtId="0" fontId="15" fillId="0" borderId="0" xfId="61" applyNumberFormat="1" applyFont="1" applyFill="1" applyAlignment="1">
      <alignment horizontal="center" vertical="center"/>
      <protection/>
    </xf>
    <xf numFmtId="0" fontId="0" fillId="0" borderId="0" xfId="85" applyFont="1" applyFill="1" applyBorder="1" applyAlignment="1">
      <alignment vertical="center"/>
      <protection/>
    </xf>
    <xf numFmtId="0" fontId="12" fillId="49" borderId="10" xfId="0" applyNumberFormat="1" applyFont="1" applyFill="1" applyBorder="1" applyAlignment="1" applyProtection="1">
      <alignment horizontal="center" vertical="center"/>
      <protection/>
    </xf>
    <xf numFmtId="177" fontId="12" fillId="49" borderId="10" xfId="0" applyNumberFormat="1" applyFont="1" applyFill="1" applyBorder="1" applyAlignment="1">
      <alignment horizontal="center" vertical="center"/>
    </xf>
    <xf numFmtId="177" fontId="0" fillId="49" borderId="10" xfId="0" applyNumberFormat="1" applyFont="1" applyFill="1" applyBorder="1" applyAlignment="1">
      <alignment vertical="center"/>
    </xf>
    <xf numFmtId="177" fontId="9" fillId="49" borderId="10" xfId="0" applyNumberFormat="1" applyFont="1" applyFill="1" applyBorder="1" applyAlignment="1">
      <alignment vertical="center"/>
    </xf>
    <xf numFmtId="177" fontId="12" fillId="49" borderId="10" xfId="0" applyNumberFormat="1" applyFont="1" applyFill="1" applyBorder="1" applyAlignment="1">
      <alignment vertical="center"/>
    </xf>
    <xf numFmtId="0" fontId="9" fillId="49" borderId="0" xfId="0" applyFont="1" applyFill="1" applyAlignment="1">
      <alignment horizontal="center" vertical="center"/>
    </xf>
    <xf numFmtId="0" fontId="11" fillId="49" borderId="0" xfId="0" applyFont="1" applyFill="1" applyAlignment="1">
      <alignment horizontal="center" vertical="center"/>
    </xf>
    <xf numFmtId="0" fontId="11" fillId="49" borderId="0" xfId="0" applyFont="1" applyFill="1" applyAlignment="1">
      <alignment vertical="center"/>
    </xf>
    <xf numFmtId="0" fontId="9" fillId="49" borderId="0" xfId="0" applyFont="1" applyFill="1" applyAlignment="1">
      <alignment vertical="center"/>
    </xf>
    <xf numFmtId="0" fontId="2" fillId="49" borderId="0" xfId="0" applyFont="1" applyFill="1" applyAlignment="1">
      <alignment vertical="center"/>
    </xf>
    <xf numFmtId="0" fontId="12" fillId="49" borderId="10" xfId="0" applyFont="1" applyFill="1" applyBorder="1" applyAlignment="1">
      <alignment horizontal="right" vertical="center"/>
    </xf>
    <xf numFmtId="181" fontId="0" fillId="49" borderId="10" xfId="0" applyNumberFormat="1" applyFont="1" applyFill="1" applyBorder="1" applyAlignment="1">
      <alignment vertical="center"/>
    </xf>
    <xf numFmtId="0" fontId="12" fillId="49" borderId="10" xfId="0" applyFont="1" applyFill="1" applyBorder="1" applyAlignment="1">
      <alignment horizontal="left" vertical="center" indent="2"/>
    </xf>
    <xf numFmtId="0" fontId="0" fillId="49" borderId="0" xfId="0" applyFont="1" applyFill="1" applyAlignment="1">
      <alignment vertical="center"/>
    </xf>
    <xf numFmtId="0" fontId="0" fillId="0" borderId="0" xfId="0" applyAlignment="1">
      <alignment vertical="center"/>
    </xf>
    <xf numFmtId="0" fontId="10" fillId="49" borderId="0" xfId="0" applyFont="1" applyFill="1" applyAlignment="1">
      <alignment horizontal="center" vertical="center"/>
    </xf>
    <xf numFmtId="0" fontId="9" fillId="49" borderId="11" xfId="0" applyFont="1" applyFill="1" applyBorder="1" applyAlignment="1">
      <alignment horizontal="right" vertical="center"/>
    </xf>
    <xf numFmtId="0" fontId="12" fillId="49" borderId="10" xfId="0" applyFont="1" applyFill="1" applyBorder="1" applyAlignment="1">
      <alignment horizontal="center" vertical="center"/>
    </xf>
    <xf numFmtId="0" fontId="10" fillId="0" borderId="0" xfId="0" applyFont="1" applyAlignment="1">
      <alignment horizontal="center" vertical="center"/>
    </xf>
    <xf numFmtId="0" fontId="9" fillId="0" borderId="11" xfId="0" applyFont="1" applyBorder="1" applyAlignment="1">
      <alignment horizontal="right" vertical="center"/>
    </xf>
    <xf numFmtId="0" fontId="12" fillId="0" borderId="10" xfId="0" applyFont="1" applyBorder="1" applyAlignment="1">
      <alignment horizontal="center" vertical="center"/>
    </xf>
    <xf numFmtId="0" fontId="13" fillId="0" borderId="0" xfId="61" applyFont="1" applyFill="1" applyAlignment="1">
      <alignment horizontal="left" vertical="center"/>
      <protection/>
    </xf>
    <xf numFmtId="0" fontId="13" fillId="0" borderId="0" xfId="61" applyNumberFormat="1" applyFont="1" applyFill="1" applyAlignment="1">
      <alignment horizontal="left" vertical="center"/>
      <protection/>
    </xf>
    <xf numFmtId="0" fontId="30" fillId="0" borderId="0" xfId="61" applyFont="1" applyFill="1" applyAlignment="1">
      <alignment horizontal="center" vertical="center"/>
      <protection/>
    </xf>
    <xf numFmtId="0" fontId="30" fillId="0" borderId="0" xfId="61" applyNumberFormat="1" applyFont="1" applyFill="1" applyAlignment="1">
      <alignment horizontal="center" vertical="center"/>
      <protection/>
    </xf>
    <xf numFmtId="0" fontId="12" fillId="0" borderId="11" xfId="61" applyFont="1" applyFill="1" applyBorder="1" applyAlignment="1">
      <alignment horizontal="right" vertical="center"/>
      <protection/>
    </xf>
    <xf numFmtId="0" fontId="12" fillId="0" borderId="11" xfId="61" applyNumberFormat="1" applyFont="1" applyFill="1" applyBorder="1" applyAlignment="1">
      <alignment horizontal="right" vertical="center"/>
      <protection/>
    </xf>
    <xf numFmtId="0" fontId="11" fillId="0" borderId="11" xfId="0" applyFont="1" applyBorder="1" applyAlignment="1">
      <alignment horizontal="right"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2" fillId="49" borderId="0" xfId="82" applyFont="1" applyFill="1" applyAlignment="1">
      <alignment/>
      <protection/>
    </xf>
    <xf numFmtId="0" fontId="3" fillId="49" borderId="0" xfId="61" applyFont="1" applyFill="1" applyAlignment="1">
      <alignment horizontal="center" vertical="center"/>
      <protection/>
    </xf>
    <xf numFmtId="0" fontId="23" fillId="0" borderId="0" xfId="61" applyFont="1" applyFill="1" applyAlignment="1">
      <alignment horizontal="left" vertical="center"/>
      <protection/>
    </xf>
    <xf numFmtId="0" fontId="24" fillId="0" borderId="0" xfId="61" applyFont="1" applyFill="1" applyAlignment="1">
      <alignment horizontal="left" vertical="center"/>
      <protection/>
    </xf>
    <xf numFmtId="0" fontId="25" fillId="0" borderId="0" xfId="0" applyFont="1" applyBorder="1" applyAlignment="1">
      <alignment horizontal="center" vertical="center" wrapText="1"/>
    </xf>
    <xf numFmtId="0" fontId="26" fillId="0" borderId="10" xfId="0" applyFont="1" applyBorder="1" applyAlignment="1">
      <alignment horizontal="center" vertical="center" wrapText="1"/>
    </xf>
    <xf numFmtId="0" fontId="7" fillId="0" borderId="0" xfId="0" applyFont="1" applyBorder="1" applyAlignment="1">
      <alignment vertical="center" wrapText="1"/>
    </xf>
    <xf numFmtId="0" fontId="79" fillId="0" borderId="0" xfId="0" applyFont="1" applyAlignment="1">
      <alignment horizontal="center" vertical="center"/>
    </xf>
    <xf numFmtId="0" fontId="74" fillId="0" borderId="11" xfId="0" applyFont="1" applyBorder="1" applyAlignment="1">
      <alignment horizontal="right" vertical="center"/>
    </xf>
    <xf numFmtId="0" fontId="73" fillId="0" borderId="10" xfId="0" applyFont="1" applyBorder="1" applyAlignment="1">
      <alignment horizontal="center" vertical="center"/>
    </xf>
    <xf numFmtId="0" fontId="21" fillId="49" borderId="0" xfId="0" applyFont="1" applyFill="1" applyAlignment="1" applyProtection="1">
      <alignment horizontal="center" vertical="center"/>
      <protection locked="0"/>
    </xf>
    <xf numFmtId="0" fontId="12" fillId="49" borderId="17" xfId="0" applyFont="1" applyFill="1" applyBorder="1" applyAlignment="1" applyProtection="1">
      <alignment horizontal="center" vertical="center"/>
      <protection locked="0"/>
    </xf>
    <xf numFmtId="0" fontId="12" fillId="49" borderId="13" xfId="0" applyFont="1" applyFill="1" applyBorder="1" applyAlignment="1" applyProtection="1">
      <alignment horizontal="center" vertical="center"/>
      <protection locked="0"/>
    </xf>
    <xf numFmtId="0" fontId="21" fillId="49" borderId="0" xfId="72" applyFont="1" applyFill="1" applyAlignment="1">
      <alignment horizontal="center" vertical="center"/>
      <protection/>
    </xf>
    <xf numFmtId="0" fontId="0" fillId="0" borderId="19" xfId="66" applyFont="1" applyFill="1" applyBorder="1" applyAlignment="1">
      <alignment vertical="center" wrapText="1"/>
      <protection/>
    </xf>
    <xf numFmtId="0" fontId="0" fillId="0" borderId="10" xfId="66" applyFont="1" applyFill="1" applyBorder="1" applyAlignment="1">
      <alignment horizontal="center" vertical="center" wrapText="1"/>
      <protection/>
    </xf>
    <xf numFmtId="0" fontId="14" fillId="0" borderId="0" xfId="61" applyFont="1" applyFill="1" applyAlignment="1">
      <alignment horizontal="left" vertical="center"/>
      <protection/>
    </xf>
    <xf numFmtId="0" fontId="15" fillId="0" borderId="0" xfId="61" applyFont="1" applyFill="1" applyAlignment="1">
      <alignment horizontal="center" vertical="center"/>
      <protection/>
    </xf>
    <xf numFmtId="0" fontId="0" fillId="0" borderId="0" xfId="66" applyFont="1" applyFill="1" applyBorder="1" applyAlignment="1">
      <alignment horizontal="center" vertical="center"/>
      <protection/>
    </xf>
    <xf numFmtId="0" fontId="12" fillId="0" borderId="11" xfId="66" applyFont="1" applyFill="1" applyBorder="1" applyAlignment="1">
      <alignment horizontal="center" vertical="center"/>
      <protection/>
    </xf>
    <xf numFmtId="179" fontId="0" fillId="0" borderId="10" xfId="66" applyNumberFormat="1" applyFont="1" applyFill="1" applyBorder="1" applyAlignment="1">
      <alignment horizontal="center" vertical="center" wrapText="1"/>
      <protection/>
    </xf>
    <xf numFmtId="0" fontId="13" fillId="49" borderId="0" xfId="61" applyFont="1" applyFill="1" applyAlignment="1">
      <alignment horizontal="left" vertical="center"/>
      <protection/>
    </xf>
    <xf numFmtId="0" fontId="14" fillId="49" borderId="0" xfId="61" applyFont="1" applyFill="1" applyAlignment="1">
      <alignment horizontal="left" vertical="center"/>
      <protection/>
    </xf>
    <xf numFmtId="0" fontId="15" fillId="49" borderId="0" xfId="61" applyFont="1" applyFill="1" applyAlignment="1">
      <alignment horizontal="center" vertical="center"/>
      <protection/>
    </xf>
    <xf numFmtId="0" fontId="0" fillId="49" borderId="0" xfId="66" applyFont="1" applyFill="1" applyAlignment="1">
      <alignment horizontal="left" vertical="center" wrapText="1"/>
      <protection/>
    </xf>
    <xf numFmtId="0" fontId="80" fillId="0" borderId="0" xfId="0" applyFont="1" applyBorder="1" applyAlignment="1">
      <alignment horizontal="center" vertical="center" wrapText="1"/>
    </xf>
    <xf numFmtId="0" fontId="74" fillId="0" borderId="0" xfId="0" applyFont="1" applyBorder="1" applyAlignment="1">
      <alignmen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vertical="center" wrapText="1"/>
    </xf>
    <xf numFmtId="0" fontId="3" fillId="0" borderId="0" xfId="61" applyFont="1" applyBorder="1" applyAlignment="1">
      <alignment horizontal="center" vertical="center" wrapText="1"/>
      <protection/>
    </xf>
    <xf numFmtId="0" fontId="4" fillId="0" borderId="0" xfId="61" applyFont="1" applyBorder="1" applyAlignment="1">
      <alignment horizontal="right" vertical="center" wrapText="1"/>
      <protection/>
    </xf>
    <xf numFmtId="0" fontId="74" fillId="0" borderId="0" xfId="61" applyFont="1" applyBorder="1" applyAlignment="1">
      <alignment vertical="center" wrapText="1"/>
      <protection/>
    </xf>
    <xf numFmtId="0" fontId="2" fillId="0" borderId="0" xfId="81" applyFont="1" applyBorder="1" applyAlignment="1">
      <alignment horizontal="left" vertical="center" wrapText="1"/>
      <protection/>
    </xf>
    <xf numFmtId="0" fontId="3" fillId="0" borderId="0" xfId="81" applyFont="1" applyBorder="1" applyAlignment="1">
      <alignment horizontal="center" vertical="center" wrapText="1"/>
      <protection/>
    </xf>
    <xf numFmtId="0" fontId="4" fillId="0" borderId="0" xfId="81" applyFont="1" applyBorder="1" applyAlignment="1">
      <alignment horizontal="right" vertical="center" wrapText="1"/>
      <protection/>
    </xf>
    <xf numFmtId="0" fontId="74" fillId="0" borderId="0" xfId="81" applyFont="1" applyBorder="1" applyAlignment="1">
      <alignment vertical="center" wrapText="1"/>
      <protection/>
    </xf>
    <xf numFmtId="180" fontId="8" fillId="49" borderId="0" xfId="85" applyNumberFormat="1" applyFont="1" applyFill="1" applyAlignment="1">
      <alignment vertical="center"/>
      <protection/>
    </xf>
  </cellXfs>
  <cellStyles count="11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百分比 2" xfId="52"/>
    <cellStyle name="标题" xfId="53"/>
    <cellStyle name="标题 1" xfId="54"/>
    <cellStyle name="标题 2" xfId="55"/>
    <cellStyle name="标题 3" xfId="56"/>
    <cellStyle name="标题 4" xfId="57"/>
    <cellStyle name="差" xfId="58"/>
    <cellStyle name="差_2016年财政预算执行情况和2017年财政预算草案附表" xfId="59"/>
    <cellStyle name="常规 10" xfId="60"/>
    <cellStyle name="常规 2" xfId="61"/>
    <cellStyle name="常规 2 2" xfId="62"/>
    <cellStyle name="常规 2 2 2" xfId="63"/>
    <cellStyle name="常规 2 2 3" xfId="64"/>
    <cellStyle name="常规 2 2_2017年忠县地方财政预算表（1239表）" xfId="65"/>
    <cellStyle name="常规 2 3" xfId="66"/>
    <cellStyle name="常规 2 3 2" xfId="67"/>
    <cellStyle name="常规 2 4" xfId="68"/>
    <cellStyle name="常规 2 5" xfId="69"/>
    <cellStyle name="常规 2_2017年忠县地方财政预算表（1239表）" xfId="70"/>
    <cellStyle name="常规 3" xfId="71"/>
    <cellStyle name="常规 3 2" xfId="72"/>
    <cellStyle name="常规 3 3" xfId="73"/>
    <cellStyle name="常规 3 4" xfId="74"/>
    <cellStyle name="常规 3_2016年财政预算执行情况和2017年财政预算草案附表" xfId="75"/>
    <cellStyle name="常规 4" xfId="76"/>
    <cellStyle name="常规 4 2" xfId="77"/>
    <cellStyle name="常规 4 2 2" xfId="78"/>
    <cellStyle name="常规 4 3" xfId="79"/>
    <cellStyle name="常规 5" xfId="80"/>
    <cellStyle name="常规 6" xfId="81"/>
    <cellStyle name="常规 7" xfId="82"/>
    <cellStyle name="常规 9" xfId="83"/>
    <cellStyle name="常规_2007人代会数据 2" xfId="84"/>
    <cellStyle name="常规_2016年执行2017年预算（政府预算）" xfId="85"/>
    <cellStyle name="常规_2016年执行2017年预算（政府预算）123" xfId="86"/>
    <cellStyle name="Hyperlink" xfId="87"/>
    <cellStyle name="好" xfId="88"/>
    <cellStyle name="好_2016年财政预算执行情况和2017年财政预算草案附表" xfId="89"/>
    <cellStyle name="汇总" xfId="90"/>
    <cellStyle name="Currency" xfId="91"/>
    <cellStyle name="Currency [0]" xfId="92"/>
    <cellStyle name="计算" xfId="93"/>
    <cellStyle name="检查单元格" xfId="94"/>
    <cellStyle name="解释性文本" xfId="95"/>
    <cellStyle name="警告文本" xfId="96"/>
    <cellStyle name="链接单元格" xfId="97"/>
    <cellStyle name="Comma" xfId="98"/>
    <cellStyle name="千位分隔 2" xfId="99"/>
    <cellStyle name="千位分隔 2 3 2 2 2" xfId="100"/>
    <cellStyle name="千位分隔 2 3 2 2 2 2" xfId="101"/>
    <cellStyle name="千位分隔 2 3 2 2 2 3" xfId="102"/>
    <cellStyle name="千位分隔 2 4 2" xfId="103"/>
    <cellStyle name="Comma [0]" xfId="104"/>
    <cellStyle name="千位分隔[0] 2" xfId="105"/>
    <cellStyle name="千位分隔[0] 3" xfId="106"/>
    <cellStyle name="千位分隔[0] 3 2" xfId="107"/>
    <cellStyle name="强调文字颜色 1" xfId="108"/>
    <cellStyle name="强调文字颜色 2" xfId="109"/>
    <cellStyle name="强调文字颜色 3" xfId="110"/>
    <cellStyle name="强调文字颜色 4" xfId="111"/>
    <cellStyle name="强调文字颜色 5" xfId="112"/>
    <cellStyle name="强调文字颜色 6" xfId="113"/>
    <cellStyle name="适中" xfId="114"/>
    <cellStyle name="输出" xfId="115"/>
    <cellStyle name="输入" xfId="116"/>
    <cellStyle name="样式 1" xfId="117"/>
    <cellStyle name="Followed Hyperlink" xfId="118"/>
    <cellStyle name="着色 1" xfId="119"/>
    <cellStyle name="着色 2" xfId="120"/>
    <cellStyle name="着色 3" xfId="121"/>
    <cellStyle name="着色 4" xfId="122"/>
    <cellStyle name="着色 5" xfId="123"/>
    <cellStyle name="着色 6" xfId="124"/>
    <cellStyle name="注释"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7年全县一般公共预算"/>
      <sheetName val="2017年县本级一般公共预算"/>
      <sheetName val="2017年公共财政本级支出功能明细表 "/>
      <sheetName val="2017年全县政府基金"/>
      <sheetName val="2017年县本级政府基金"/>
      <sheetName val="2017年基金支出功能明细表"/>
      <sheetName val="2017年国有资本经营"/>
      <sheetName val="2017年县本级国有资本经营"/>
      <sheetName val="2017年债务限额、余额"/>
      <sheetName val="2017年债券额度"/>
      <sheetName val="2018年全县一般公共预算"/>
      <sheetName val="2018年县本级一般公共预算"/>
      <sheetName val="2018年公共预算收支平衡表"/>
      <sheetName val="2018年公共支出功能表 "/>
      <sheetName val="2018年公共预算基本和项目 "/>
      <sheetName val="2018年公共本级基本支出经济 "/>
      <sheetName val="2018年全县政府基金"/>
      <sheetName val="2018年县本级政府基金"/>
      <sheetName val="2017年基金支出功能表"/>
      <sheetName val="2018年国有资本经营"/>
      <sheetName val="2018年县本级国有资本经营"/>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0"/>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O17" sqref="O17"/>
    </sheetView>
  </sheetViews>
  <sheetFormatPr defaultColWidth="40.375" defaultRowHeight="14.25"/>
  <cols>
    <col min="1" max="1" width="33.00390625" style="198" customWidth="1"/>
    <col min="2" max="3" width="11.50390625" style="198" customWidth="1"/>
    <col min="4" max="4" width="10.375" style="198" customWidth="1"/>
    <col min="5" max="5" width="11.00390625" style="198" customWidth="1"/>
    <col min="6" max="6" width="29.875" style="198" customWidth="1"/>
    <col min="7" max="8" width="10.875" style="198" customWidth="1"/>
    <col min="9" max="9" width="9.25390625" style="198" customWidth="1"/>
    <col min="10" max="10" width="10.00390625" style="198" customWidth="1"/>
    <col min="11" max="11" width="9.375" style="198" customWidth="1"/>
    <col min="12" max="12" width="11.125" style="198" customWidth="1"/>
    <col min="13" max="13" width="8.375" style="198" customWidth="1"/>
    <col min="14" max="14" width="7.75390625" style="198" customWidth="1"/>
    <col min="15" max="15" width="8.50390625" style="198" customWidth="1"/>
    <col min="16" max="16384" width="40.375" style="198" customWidth="1"/>
  </cols>
  <sheetData>
    <row r="1" ht="18.75">
      <c r="A1" s="199" t="s">
        <v>0</v>
      </c>
    </row>
    <row r="2" spans="1:10" ht="27">
      <c r="A2" s="205" t="s">
        <v>1</v>
      </c>
      <c r="B2" s="205"/>
      <c r="C2" s="205"/>
      <c r="D2" s="205"/>
      <c r="E2" s="205"/>
      <c r="F2" s="205"/>
      <c r="G2" s="205"/>
      <c r="H2" s="205"/>
      <c r="I2" s="205"/>
      <c r="J2" s="205"/>
    </row>
    <row r="3" spans="1:10" ht="14.25">
      <c r="A3" s="197"/>
      <c r="B3" s="197"/>
      <c r="C3" s="197"/>
      <c r="D3" s="197"/>
      <c r="E3" s="197"/>
      <c r="F3" s="197"/>
      <c r="G3" s="206"/>
      <c r="H3" s="206"/>
      <c r="I3" s="206"/>
      <c r="J3" s="206"/>
    </row>
    <row r="4" spans="1:10" s="195" customFormat="1" ht="30" customHeight="1">
      <c r="A4" s="135" t="s">
        <v>2</v>
      </c>
      <c r="B4" s="172" t="s">
        <v>3</v>
      </c>
      <c r="C4" s="172" t="s">
        <v>4</v>
      </c>
      <c r="D4" s="172" t="s">
        <v>5</v>
      </c>
      <c r="E4" s="172" t="s">
        <v>6</v>
      </c>
      <c r="F4" s="135" t="s">
        <v>2</v>
      </c>
      <c r="G4" s="172" t="s">
        <v>3</v>
      </c>
      <c r="H4" s="172" t="s">
        <v>4</v>
      </c>
      <c r="I4" s="172" t="s">
        <v>5</v>
      </c>
      <c r="J4" s="172" t="s">
        <v>6</v>
      </c>
    </row>
    <row r="5" spans="1:10" s="196" customFormat="1" ht="14.25">
      <c r="A5" s="135" t="s">
        <v>7</v>
      </c>
      <c r="B5" s="137">
        <f>SUM(B6:B7,B31,B35,B36,B37)</f>
        <v>646013</v>
      </c>
      <c r="C5" s="137">
        <f>SUM(C6:C7,C31,C35,C36,C37)</f>
        <v>723813</v>
      </c>
      <c r="D5" s="136">
        <f>SUM(D6:D7,D31,D35,D36,D37)</f>
        <v>730809</v>
      </c>
      <c r="E5" s="200"/>
      <c r="F5" s="135" t="s">
        <v>8</v>
      </c>
      <c r="G5" s="137">
        <f>SUM(G6,G31,G32,G33)</f>
        <v>646013</v>
      </c>
      <c r="H5" s="137">
        <f>SUM(H6,H31,H32,H33)</f>
        <v>723813</v>
      </c>
      <c r="I5" s="136">
        <f>SUM(I6,I31,I32,I33)</f>
        <v>725689</v>
      </c>
      <c r="J5" s="200"/>
    </row>
    <row r="6" spans="1:10" ht="14.25">
      <c r="A6" s="138" t="s">
        <v>9</v>
      </c>
      <c r="B6" s="140">
        <v>21138</v>
      </c>
      <c r="C6" s="140">
        <v>21138</v>
      </c>
      <c r="D6" s="139">
        <v>21138</v>
      </c>
      <c r="E6" s="142"/>
      <c r="F6" s="138" t="s">
        <v>10</v>
      </c>
      <c r="G6" s="140">
        <f>SUM(G7:G30)</f>
        <v>613313</v>
      </c>
      <c r="H6" s="140">
        <f>SUM(H7:H30)</f>
        <v>684113</v>
      </c>
      <c r="I6" s="139">
        <f>SUM(I7:I30)</f>
        <v>684036</v>
      </c>
      <c r="J6" s="194">
        <v>0.032</v>
      </c>
    </row>
    <row r="7" spans="1:10" ht="14.25">
      <c r="A7" s="138" t="s">
        <v>11</v>
      </c>
      <c r="B7" s="137">
        <f>SUM(B8,B23)</f>
        <v>197900</v>
      </c>
      <c r="C7" s="137">
        <f>SUM(C8,C23)</f>
        <v>190800</v>
      </c>
      <c r="D7" s="136">
        <f>SUM(D8,D23)</f>
        <v>192340</v>
      </c>
      <c r="E7" s="191">
        <v>0.03</v>
      </c>
      <c r="F7" s="143" t="s">
        <v>12</v>
      </c>
      <c r="G7" s="157">
        <v>45118</v>
      </c>
      <c r="H7" s="157">
        <v>55600</v>
      </c>
      <c r="I7" s="144">
        <v>57519</v>
      </c>
      <c r="J7" s="141"/>
    </row>
    <row r="8" spans="1:10" ht="14.25">
      <c r="A8" s="142" t="s">
        <v>13</v>
      </c>
      <c r="B8" s="139">
        <f>SUM(B9:B22)</f>
        <v>143300</v>
      </c>
      <c r="C8" s="139">
        <f>SUM(C9:C22)</f>
        <v>127800</v>
      </c>
      <c r="D8" s="139">
        <f>SUM(D9:D22)</f>
        <v>129442</v>
      </c>
      <c r="E8" s="191">
        <v>-0.056</v>
      </c>
      <c r="F8" s="143" t="s">
        <v>14</v>
      </c>
      <c r="G8" s="157">
        <v>100</v>
      </c>
      <c r="H8" s="157"/>
      <c r="I8" s="144"/>
      <c r="J8" s="141"/>
    </row>
    <row r="9" spans="1:10" ht="14.25">
      <c r="A9" s="143" t="s">
        <v>15</v>
      </c>
      <c r="B9" s="144">
        <f>63400</f>
        <v>63400</v>
      </c>
      <c r="C9" s="144">
        <v>58150</v>
      </c>
      <c r="D9" s="144">
        <v>62251</v>
      </c>
      <c r="E9" s="192"/>
      <c r="F9" s="143" t="s">
        <v>16</v>
      </c>
      <c r="G9" s="157">
        <v>20601</v>
      </c>
      <c r="H9" s="157">
        <v>20980</v>
      </c>
      <c r="I9" s="144">
        <v>20804</v>
      </c>
      <c r="J9" s="141"/>
    </row>
    <row r="10" spans="1:10" ht="14.25">
      <c r="A10" s="143" t="s">
        <v>17</v>
      </c>
      <c r="B10" s="144"/>
      <c r="C10" s="144"/>
      <c r="D10" s="144"/>
      <c r="E10" s="192"/>
      <c r="F10" s="143" t="s">
        <v>18</v>
      </c>
      <c r="G10" s="157">
        <v>141172</v>
      </c>
      <c r="H10" s="157">
        <v>151350</v>
      </c>
      <c r="I10" s="144">
        <v>154148</v>
      </c>
      <c r="J10" s="141"/>
    </row>
    <row r="11" spans="1:10" ht="14.25">
      <c r="A11" s="143" t="s">
        <v>19</v>
      </c>
      <c r="B11" s="144">
        <v>19000</v>
      </c>
      <c r="C11" s="144">
        <v>22000</v>
      </c>
      <c r="D11" s="144">
        <v>21886</v>
      </c>
      <c r="E11" s="192"/>
      <c r="F11" s="143" t="s">
        <v>20</v>
      </c>
      <c r="G11" s="157">
        <v>3325</v>
      </c>
      <c r="H11" s="157">
        <v>3580</v>
      </c>
      <c r="I11" s="144">
        <v>3682</v>
      </c>
      <c r="J11" s="141"/>
    </row>
    <row r="12" spans="1:10" ht="14.25">
      <c r="A12" s="143" t="s">
        <v>21</v>
      </c>
      <c r="B12" s="144">
        <v>15000</v>
      </c>
      <c r="C12" s="144">
        <v>9500</v>
      </c>
      <c r="D12" s="144">
        <v>9260</v>
      </c>
      <c r="E12" s="192"/>
      <c r="F12" s="143" t="s">
        <v>22</v>
      </c>
      <c r="G12" s="157">
        <v>8386</v>
      </c>
      <c r="H12" s="157">
        <v>9200</v>
      </c>
      <c r="I12" s="144">
        <v>9203</v>
      </c>
      <c r="J12" s="141"/>
    </row>
    <row r="13" spans="1:10" ht="14.25">
      <c r="A13" s="143" t="s">
        <v>23</v>
      </c>
      <c r="B13" s="144">
        <v>2000</v>
      </c>
      <c r="C13" s="144">
        <v>2500</v>
      </c>
      <c r="D13" s="144">
        <v>2511</v>
      </c>
      <c r="E13" s="192"/>
      <c r="F13" s="143" t="s">
        <v>24</v>
      </c>
      <c r="G13" s="157">
        <v>91073</v>
      </c>
      <c r="H13" s="157">
        <v>96900</v>
      </c>
      <c r="I13" s="144">
        <v>96130</v>
      </c>
      <c r="J13" s="141"/>
    </row>
    <row r="14" spans="1:10" ht="14.25">
      <c r="A14" s="143" t="s">
        <v>25</v>
      </c>
      <c r="B14" s="144">
        <v>5900</v>
      </c>
      <c r="C14" s="144">
        <v>7000</v>
      </c>
      <c r="D14" s="144">
        <v>6216</v>
      </c>
      <c r="E14" s="192"/>
      <c r="F14" s="143" t="s">
        <v>26</v>
      </c>
      <c r="G14" s="157">
        <v>83036</v>
      </c>
      <c r="H14" s="157">
        <v>95960</v>
      </c>
      <c r="I14" s="144">
        <v>95929</v>
      </c>
      <c r="J14" s="141"/>
    </row>
    <row r="15" spans="1:10" ht="14.25">
      <c r="A15" s="143" t="s">
        <v>27</v>
      </c>
      <c r="B15" s="144">
        <v>2500</v>
      </c>
      <c r="C15" s="144">
        <v>3000</v>
      </c>
      <c r="D15" s="144">
        <v>2571</v>
      </c>
      <c r="E15" s="192"/>
      <c r="F15" s="143" t="s">
        <v>28</v>
      </c>
      <c r="G15" s="157">
        <v>23120</v>
      </c>
      <c r="H15" s="157">
        <v>24270</v>
      </c>
      <c r="I15" s="144">
        <v>24265</v>
      </c>
      <c r="J15" s="141"/>
    </row>
    <row r="16" spans="1:10" ht="14.25">
      <c r="A16" s="143" t="s">
        <v>29</v>
      </c>
      <c r="B16" s="144">
        <v>2500</v>
      </c>
      <c r="C16" s="144">
        <v>2000</v>
      </c>
      <c r="D16" s="144">
        <v>2053</v>
      </c>
      <c r="E16" s="192"/>
      <c r="F16" s="143" t="s">
        <v>30</v>
      </c>
      <c r="G16" s="157">
        <v>21930</v>
      </c>
      <c r="H16" s="157">
        <v>11850</v>
      </c>
      <c r="I16" s="144">
        <v>13002</v>
      </c>
      <c r="J16" s="141"/>
    </row>
    <row r="17" spans="1:10" ht="14.25">
      <c r="A17" s="143" t="s">
        <v>31</v>
      </c>
      <c r="B17" s="144">
        <v>4000</v>
      </c>
      <c r="C17" s="144">
        <v>3500</v>
      </c>
      <c r="D17" s="144">
        <v>3335</v>
      </c>
      <c r="E17" s="192"/>
      <c r="F17" s="143" t="s">
        <v>32</v>
      </c>
      <c r="G17" s="157">
        <v>91679</v>
      </c>
      <c r="H17" s="157">
        <v>108600</v>
      </c>
      <c r="I17" s="144">
        <v>109299</v>
      </c>
      <c r="J17" s="141"/>
    </row>
    <row r="18" spans="1:10" ht="14.25">
      <c r="A18" s="143" t="s">
        <v>33</v>
      </c>
      <c r="B18" s="144">
        <v>9500</v>
      </c>
      <c r="C18" s="144">
        <v>7500</v>
      </c>
      <c r="D18" s="144">
        <v>7488</v>
      </c>
      <c r="E18" s="192"/>
      <c r="F18" s="143" t="s">
        <v>34</v>
      </c>
      <c r="G18" s="157">
        <v>30909</v>
      </c>
      <c r="H18" s="157">
        <v>44940</v>
      </c>
      <c r="I18" s="144">
        <v>38591</v>
      </c>
      <c r="J18" s="141"/>
    </row>
    <row r="19" spans="1:10" ht="14.25">
      <c r="A19" s="143" t="s">
        <v>35</v>
      </c>
      <c r="B19" s="144">
        <v>600</v>
      </c>
      <c r="C19" s="144">
        <v>650</v>
      </c>
      <c r="D19" s="144">
        <v>582</v>
      </c>
      <c r="E19" s="192"/>
      <c r="F19" s="143" t="s">
        <v>36</v>
      </c>
      <c r="G19" s="157">
        <v>7072</v>
      </c>
      <c r="H19" s="157">
        <v>10774</v>
      </c>
      <c r="I19" s="144">
        <v>10733</v>
      </c>
      <c r="J19" s="141"/>
    </row>
    <row r="20" spans="1:10" ht="14.25">
      <c r="A20" s="143" t="s">
        <v>37</v>
      </c>
      <c r="B20" s="144">
        <v>7400</v>
      </c>
      <c r="C20" s="144">
        <v>2000</v>
      </c>
      <c r="D20" s="144">
        <v>2031</v>
      </c>
      <c r="E20" s="192"/>
      <c r="F20" s="143" t="s">
        <v>38</v>
      </c>
      <c r="G20" s="147">
        <v>2096</v>
      </c>
      <c r="H20" s="147">
        <v>565</v>
      </c>
      <c r="I20" s="144">
        <v>954</v>
      </c>
      <c r="J20" s="141"/>
    </row>
    <row r="21" spans="1:10" ht="14.25">
      <c r="A21" s="143" t="s">
        <v>39</v>
      </c>
      <c r="B21" s="144">
        <v>11500</v>
      </c>
      <c r="C21" s="144">
        <v>10000</v>
      </c>
      <c r="D21" s="144">
        <v>9132</v>
      </c>
      <c r="E21" s="192"/>
      <c r="F21" s="143" t="s">
        <v>40</v>
      </c>
      <c r="G21" s="147">
        <v>50</v>
      </c>
      <c r="H21" s="147">
        <v>343</v>
      </c>
      <c r="I21" s="144">
        <v>438</v>
      </c>
      <c r="J21" s="141"/>
    </row>
    <row r="22" spans="1:10" ht="14.25">
      <c r="A22" s="143" t="s">
        <v>41</v>
      </c>
      <c r="B22" s="147"/>
      <c r="C22" s="147"/>
      <c r="D22" s="144">
        <v>126</v>
      </c>
      <c r="E22" s="193"/>
      <c r="F22" s="143" t="s">
        <v>42</v>
      </c>
      <c r="G22" s="147"/>
      <c r="H22" s="147"/>
      <c r="I22" s="144"/>
      <c r="J22" s="141"/>
    </row>
    <row r="23" spans="1:10" ht="14.25">
      <c r="A23" s="142" t="s">
        <v>43</v>
      </c>
      <c r="B23" s="140">
        <f>SUM(B24:B30)</f>
        <v>54600</v>
      </c>
      <c r="C23" s="140">
        <f>SUM(C24:C30)</f>
        <v>63000</v>
      </c>
      <c r="D23" s="139">
        <f>SUM(D24:D30)</f>
        <v>62898</v>
      </c>
      <c r="E23" s="194">
        <v>0.269</v>
      </c>
      <c r="F23" s="143" t="s">
        <v>44</v>
      </c>
      <c r="G23" s="147">
        <v>2531</v>
      </c>
      <c r="H23" s="147">
        <v>2860</v>
      </c>
      <c r="I23" s="144">
        <v>3159</v>
      </c>
      <c r="J23" s="141"/>
    </row>
    <row r="24" spans="1:10" ht="14.25">
      <c r="A24" s="141" t="s">
        <v>45</v>
      </c>
      <c r="B24" s="144">
        <v>9700</v>
      </c>
      <c r="C24" s="144">
        <v>7700</v>
      </c>
      <c r="D24" s="144">
        <v>5210</v>
      </c>
      <c r="E24" s="141"/>
      <c r="F24" s="143" t="s">
        <v>46</v>
      </c>
      <c r="G24" s="147">
        <v>17864</v>
      </c>
      <c r="H24" s="147">
        <v>26910</v>
      </c>
      <c r="I24" s="144">
        <v>25681</v>
      </c>
      <c r="J24" s="141"/>
    </row>
    <row r="25" spans="1:10" ht="14.25">
      <c r="A25" s="141" t="s">
        <v>47</v>
      </c>
      <c r="B25" s="144">
        <v>4500</v>
      </c>
      <c r="C25" s="144">
        <v>3000</v>
      </c>
      <c r="D25" s="144">
        <v>2965</v>
      </c>
      <c r="E25" s="141"/>
      <c r="F25" s="143" t="s">
        <v>48</v>
      </c>
      <c r="G25" s="147">
        <v>1550</v>
      </c>
      <c r="H25" s="147">
        <v>1480</v>
      </c>
      <c r="I25" s="144">
        <v>1537</v>
      </c>
      <c r="J25" s="141"/>
    </row>
    <row r="26" spans="1:10" ht="14.25">
      <c r="A26" s="141" t="s">
        <v>49</v>
      </c>
      <c r="B26" s="144">
        <v>5500</v>
      </c>
      <c r="C26" s="144">
        <v>3500</v>
      </c>
      <c r="D26" s="144">
        <v>3423</v>
      </c>
      <c r="E26" s="141"/>
      <c r="F26" s="143" t="s">
        <v>50</v>
      </c>
      <c r="G26" s="147">
        <v>2243</v>
      </c>
      <c r="H26" s="147">
        <v>4450</v>
      </c>
      <c r="I26" s="144">
        <v>5445</v>
      </c>
      <c r="J26" s="141"/>
    </row>
    <row r="27" spans="1:10" ht="14.25">
      <c r="A27" s="141" t="s">
        <v>51</v>
      </c>
      <c r="B27" s="144"/>
      <c r="C27" s="144"/>
      <c r="D27" s="144"/>
      <c r="E27" s="141"/>
      <c r="F27" s="143" t="s">
        <v>52</v>
      </c>
      <c r="G27" s="147">
        <v>200</v>
      </c>
      <c r="H27" s="147"/>
      <c r="I27" s="144"/>
      <c r="J27" s="141"/>
    </row>
    <row r="28" spans="1:10" ht="14.25">
      <c r="A28" s="141" t="s">
        <v>53</v>
      </c>
      <c r="B28" s="144">
        <v>33800</v>
      </c>
      <c r="C28" s="144">
        <v>47100</v>
      </c>
      <c r="D28" s="144">
        <v>49652</v>
      </c>
      <c r="E28" s="141"/>
      <c r="F28" s="143" t="s">
        <v>54</v>
      </c>
      <c r="G28" s="147">
        <v>13127</v>
      </c>
      <c r="H28" s="147">
        <v>13500</v>
      </c>
      <c r="I28" s="144">
        <v>13516</v>
      </c>
      <c r="J28" s="141"/>
    </row>
    <row r="29" spans="1:10" ht="14.25">
      <c r="A29" s="149" t="s">
        <v>55</v>
      </c>
      <c r="B29" s="144">
        <v>600</v>
      </c>
      <c r="C29" s="144">
        <v>500</v>
      </c>
      <c r="D29" s="144">
        <v>500</v>
      </c>
      <c r="E29" s="141"/>
      <c r="F29" s="143" t="s">
        <v>56</v>
      </c>
      <c r="G29" s="147">
        <v>1</v>
      </c>
      <c r="H29" s="147">
        <v>1</v>
      </c>
      <c r="I29" s="144">
        <v>1</v>
      </c>
      <c r="J29" s="142"/>
    </row>
    <row r="30" spans="1:10" ht="14.25">
      <c r="A30" s="141" t="s">
        <v>57</v>
      </c>
      <c r="B30" s="144">
        <v>500</v>
      </c>
      <c r="C30" s="144">
        <v>1200</v>
      </c>
      <c r="D30" s="144">
        <v>1148</v>
      </c>
      <c r="E30" s="141"/>
      <c r="F30" s="143" t="s">
        <v>58</v>
      </c>
      <c r="G30" s="147">
        <v>6130</v>
      </c>
      <c r="H30" s="147"/>
      <c r="I30" s="144"/>
      <c r="J30" s="142"/>
    </row>
    <row r="31" spans="1:10" ht="14.25">
      <c r="A31" s="142" t="s">
        <v>59</v>
      </c>
      <c r="B31" s="140">
        <f>SUM(B32:B34)</f>
        <v>410000</v>
      </c>
      <c r="C31" s="140">
        <f>SUM(C32:C34)</f>
        <v>440000</v>
      </c>
      <c r="D31" s="139">
        <f>SUM(D32:D34)</f>
        <v>439456</v>
      </c>
      <c r="E31" s="142"/>
      <c r="F31" s="142" t="s">
        <v>60</v>
      </c>
      <c r="G31" s="140">
        <v>25000</v>
      </c>
      <c r="H31" s="140">
        <v>32000</v>
      </c>
      <c r="I31" s="139">
        <v>32353</v>
      </c>
      <c r="J31" s="142"/>
    </row>
    <row r="32" spans="1:10" ht="14.25">
      <c r="A32" s="143" t="s">
        <v>61</v>
      </c>
      <c r="B32" s="144">
        <v>4807</v>
      </c>
      <c r="C32" s="144">
        <v>4807</v>
      </c>
      <c r="D32" s="144">
        <v>4807</v>
      </c>
      <c r="E32" s="141"/>
      <c r="F32" s="138" t="s">
        <v>62</v>
      </c>
      <c r="G32" s="140">
        <v>7700</v>
      </c>
      <c r="H32" s="140">
        <v>7700</v>
      </c>
      <c r="I32" s="139">
        <v>7760</v>
      </c>
      <c r="J32" s="142"/>
    </row>
    <row r="33" spans="1:10" s="197" customFormat="1" ht="14.25">
      <c r="A33" s="143" t="s">
        <v>63</v>
      </c>
      <c r="B33" s="144">
        <v>285193</v>
      </c>
      <c r="C33" s="144">
        <v>340193</v>
      </c>
      <c r="D33" s="144">
        <v>356865</v>
      </c>
      <c r="E33" s="141"/>
      <c r="F33" s="138" t="s">
        <v>64</v>
      </c>
      <c r="G33" s="142"/>
      <c r="H33" s="142"/>
      <c r="I33" s="139">
        <v>1540</v>
      </c>
      <c r="J33" s="142"/>
    </row>
    <row r="34" spans="1:10" ht="14.25">
      <c r="A34" s="143" t="s">
        <v>65</v>
      </c>
      <c r="B34" s="144">
        <v>120000</v>
      </c>
      <c r="C34" s="144">
        <v>95000</v>
      </c>
      <c r="D34" s="144">
        <v>77784</v>
      </c>
      <c r="E34" s="141"/>
      <c r="F34" s="149"/>
      <c r="G34" s="201"/>
      <c r="H34" s="201"/>
      <c r="I34" s="161"/>
      <c r="J34" s="201"/>
    </row>
    <row r="35" spans="1:10" ht="14.25">
      <c r="A35" s="142" t="s">
        <v>66</v>
      </c>
      <c r="B35" s="140">
        <v>7700</v>
      </c>
      <c r="C35" s="140">
        <v>52600</v>
      </c>
      <c r="D35" s="139">
        <v>52600</v>
      </c>
      <c r="E35" s="142"/>
      <c r="F35" s="141"/>
      <c r="G35" s="141"/>
      <c r="H35" s="141"/>
      <c r="I35" s="144"/>
      <c r="J35" s="141"/>
    </row>
    <row r="36" spans="1:10" ht="14.25">
      <c r="A36" s="142" t="s">
        <v>67</v>
      </c>
      <c r="B36" s="140">
        <v>1275</v>
      </c>
      <c r="C36" s="140">
        <v>1275</v>
      </c>
      <c r="D36" s="139">
        <v>1275</v>
      </c>
      <c r="E36" s="142"/>
      <c r="F36" s="141"/>
      <c r="G36" s="141"/>
      <c r="H36" s="141"/>
      <c r="I36" s="144"/>
      <c r="J36" s="141"/>
    </row>
    <row r="37" spans="1:10" ht="14.25">
      <c r="A37" s="142" t="s">
        <v>68</v>
      </c>
      <c r="B37" s="140">
        <v>8000</v>
      </c>
      <c r="C37" s="140">
        <v>18000</v>
      </c>
      <c r="D37" s="139">
        <v>24000</v>
      </c>
      <c r="E37" s="142"/>
      <c r="F37" s="141"/>
      <c r="G37" s="141"/>
      <c r="H37" s="141"/>
      <c r="I37" s="144"/>
      <c r="J37" s="141"/>
    </row>
    <row r="38" spans="1:10" ht="14.25" customHeight="1">
      <c r="A38" s="207" t="s">
        <v>69</v>
      </c>
      <c r="B38" s="207"/>
      <c r="C38" s="207"/>
      <c r="D38" s="207"/>
      <c r="E38" s="207"/>
      <c r="F38" s="202" t="s">
        <v>70</v>
      </c>
      <c r="G38" s="142">
        <f>B5-G5</f>
        <v>0</v>
      </c>
      <c r="H38" s="142">
        <f>C5-H5</f>
        <v>0</v>
      </c>
      <c r="I38" s="139">
        <f>D5-I5</f>
        <v>5120</v>
      </c>
      <c r="J38" s="142"/>
    </row>
    <row r="39" spans="1:10" ht="14.25" customHeight="1">
      <c r="A39" s="207"/>
      <c r="B39" s="207"/>
      <c r="C39" s="207"/>
      <c r="D39" s="207"/>
      <c r="E39" s="207"/>
      <c r="F39" s="149" t="s">
        <v>71</v>
      </c>
      <c r="G39" s="141">
        <v>0</v>
      </c>
      <c r="H39" s="141">
        <v>0</v>
      </c>
      <c r="I39" s="144">
        <v>5120</v>
      </c>
      <c r="J39" s="141"/>
    </row>
    <row r="40" spans="1:10" ht="14.25">
      <c r="A40" s="203"/>
      <c r="B40" s="203"/>
      <c r="C40" s="203"/>
      <c r="D40" s="203"/>
      <c r="E40" s="203"/>
      <c r="F40" s="203"/>
      <c r="G40" s="203"/>
      <c r="H40" s="203"/>
      <c r="I40" s="203"/>
      <c r="J40" s="203"/>
    </row>
  </sheetData>
  <sheetProtection/>
  <mergeCells count="3">
    <mergeCell ref="A2:J2"/>
    <mergeCell ref="G3:J3"/>
    <mergeCell ref="A38:E39"/>
  </mergeCells>
  <printOptions horizontalCentered="1"/>
  <pageMargins left="0.39" right="0.31" top="0.47" bottom="0.39" header="0.16" footer="0.31"/>
  <pageSetup firstPageNumber="26" useFirstPageNumber="1" horizontalDpi="600" verticalDpi="600" orientation="landscape" paperSize="9" scale="88"/>
  <headerFooter alignWithMargins="0">
    <oddFooter>&amp;C-19-</oddFooter>
  </headerFooter>
</worksheet>
</file>

<file path=xl/worksheets/sheet10.xml><?xml version="1.0" encoding="utf-8"?>
<worksheet xmlns="http://schemas.openxmlformats.org/spreadsheetml/2006/main" xmlns:r="http://schemas.openxmlformats.org/officeDocument/2006/relationships">
  <dimension ref="A1:I40"/>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L29" sqref="L29"/>
    </sheetView>
  </sheetViews>
  <sheetFormatPr defaultColWidth="40.375" defaultRowHeight="14.25"/>
  <cols>
    <col min="1" max="1" width="33.00390625" style="26" customWidth="1"/>
    <col min="2" max="3" width="13.625" style="26" customWidth="1"/>
    <col min="4" max="4" width="11.00390625" style="26" customWidth="1"/>
    <col min="5" max="5" width="29.875" style="26" customWidth="1"/>
    <col min="6" max="6" width="12.125" style="26" hidden="1" customWidth="1"/>
    <col min="7" max="8" width="11.875" style="26" customWidth="1"/>
    <col min="9" max="9" width="11.00390625" style="26" customWidth="1"/>
    <col min="10" max="10" width="9.375" style="26" customWidth="1"/>
    <col min="11" max="11" width="11.125" style="26" customWidth="1"/>
    <col min="12" max="12" width="9.375" style="26" customWidth="1"/>
    <col min="13" max="16384" width="40.375" style="26" customWidth="1"/>
  </cols>
  <sheetData>
    <row r="1" ht="18.75">
      <c r="A1" s="27" t="s">
        <v>1343</v>
      </c>
    </row>
    <row r="2" spans="1:9" s="151" customFormat="1" ht="25.5">
      <c r="A2" s="231" t="s">
        <v>1344</v>
      </c>
      <c r="B2" s="231"/>
      <c r="C2" s="231"/>
      <c r="D2" s="231"/>
      <c r="E2" s="231"/>
      <c r="F2" s="231"/>
      <c r="G2" s="231"/>
      <c r="H2" s="231"/>
      <c r="I2" s="231"/>
    </row>
    <row r="3" spans="1:9" s="151" customFormat="1" ht="14.25">
      <c r="A3" s="154"/>
      <c r="B3" s="154"/>
      <c r="C3" s="154"/>
      <c r="D3" s="154"/>
      <c r="E3" s="154"/>
      <c r="F3" s="232" t="s">
        <v>74</v>
      </c>
      <c r="G3" s="232"/>
      <c r="H3" s="232"/>
      <c r="I3" s="232"/>
    </row>
    <row r="4" spans="1:9" s="152" customFormat="1" ht="30" customHeight="1">
      <c r="A4" s="155" t="s">
        <v>2</v>
      </c>
      <c r="B4" s="18" t="s">
        <v>1345</v>
      </c>
      <c r="C4" s="18" t="s">
        <v>1346</v>
      </c>
      <c r="D4" s="18" t="s">
        <v>1347</v>
      </c>
      <c r="E4" s="155" t="s">
        <v>2</v>
      </c>
      <c r="F4" s="18" t="s">
        <v>1348</v>
      </c>
      <c r="G4" s="18" t="s">
        <v>1345</v>
      </c>
      <c r="H4" s="18" t="s">
        <v>1346</v>
      </c>
      <c r="I4" s="18" t="s">
        <v>1347</v>
      </c>
    </row>
    <row r="5" spans="1:9" s="153" customFormat="1" ht="14.25">
      <c r="A5" s="135" t="s">
        <v>7</v>
      </c>
      <c r="B5" s="136">
        <f>SUM(B6:B7,B31,B35,B36,B37)</f>
        <v>730809</v>
      </c>
      <c r="C5" s="137">
        <f>SUM(C6:C7,C31,C35,C36,C37)</f>
        <v>659960</v>
      </c>
      <c r="D5" s="137"/>
      <c r="E5" s="135" t="s">
        <v>8</v>
      </c>
      <c r="F5" s="137">
        <f>SUM(F6,F31,F32,F33)</f>
        <v>556620</v>
      </c>
      <c r="G5" s="136">
        <f>SUM(G6,G31,G32,G33)</f>
        <v>725689</v>
      </c>
      <c r="H5" s="137">
        <f>SUM(H6,H31,H32,H33)</f>
        <v>659960</v>
      </c>
      <c r="I5" s="137"/>
    </row>
    <row r="6" spans="1:9" s="151" customFormat="1" ht="14.25">
      <c r="A6" s="138" t="s">
        <v>9</v>
      </c>
      <c r="B6" s="139">
        <v>21138</v>
      </c>
      <c r="C6" s="140">
        <v>5120</v>
      </c>
      <c r="D6" s="140"/>
      <c r="E6" s="138" t="s">
        <v>10</v>
      </c>
      <c r="F6" s="140">
        <f>SUM(F7:F29)</f>
        <v>536054</v>
      </c>
      <c r="G6" s="139">
        <f>SUM(G7:G30)</f>
        <v>684036</v>
      </c>
      <c r="H6" s="140">
        <f>SUM(H7:H30)</f>
        <v>624360</v>
      </c>
      <c r="I6" s="156">
        <f>H6/G6-1</f>
        <v>-0.08724102240232967</v>
      </c>
    </row>
    <row r="7" spans="1:9" s="151" customFormat="1" ht="14.25">
      <c r="A7" s="138" t="s">
        <v>11</v>
      </c>
      <c r="B7" s="136">
        <f>SUM(B8,B23)</f>
        <v>192340</v>
      </c>
      <c r="C7" s="137">
        <f>SUM(C8,C23)</f>
        <v>209700</v>
      </c>
      <c r="D7" s="156">
        <f>C7/B7-1</f>
        <v>0.09025683685140895</v>
      </c>
      <c r="E7" s="143" t="s">
        <v>12</v>
      </c>
      <c r="F7" s="157">
        <v>40150</v>
      </c>
      <c r="G7" s="144">
        <v>57519</v>
      </c>
      <c r="H7" s="157">
        <v>50333</v>
      </c>
      <c r="I7" s="157"/>
    </row>
    <row r="8" spans="1:9" s="151" customFormat="1" ht="14.25">
      <c r="A8" s="142" t="s">
        <v>13</v>
      </c>
      <c r="B8" s="139">
        <f>SUM(B9:B22)</f>
        <v>129442</v>
      </c>
      <c r="C8" s="139">
        <f>SUM(C9:C22)</f>
        <v>155100</v>
      </c>
      <c r="D8" s="156">
        <f>C8/B8-1</f>
        <v>0.19822005222416217</v>
      </c>
      <c r="E8" s="143" t="s">
        <v>14</v>
      </c>
      <c r="F8" s="157">
        <v>300</v>
      </c>
      <c r="G8" s="144"/>
      <c r="H8" s="157">
        <v>100</v>
      </c>
      <c r="I8" s="157"/>
    </row>
    <row r="9" spans="1:9" s="151" customFormat="1" ht="14.25">
      <c r="A9" s="143" t="s">
        <v>15</v>
      </c>
      <c r="B9" s="144">
        <v>62251</v>
      </c>
      <c r="C9" s="144">
        <v>68500</v>
      </c>
      <c r="D9" s="158"/>
      <c r="E9" s="143" t="s">
        <v>16</v>
      </c>
      <c r="F9" s="157">
        <v>16850</v>
      </c>
      <c r="G9" s="144">
        <v>20804</v>
      </c>
      <c r="H9" s="157">
        <v>20682</v>
      </c>
      <c r="I9" s="157"/>
    </row>
    <row r="10" spans="1:9" s="151" customFormat="1" ht="14.25">
      <c r="A10" s="143" t="s">
        <v>17</v>
      </c>
      <c r="B10" s="144"/>
      <c r="C10" s="144"/>
      <c r="D10" s="158"/>
      <c r="E10" s="143" t="s">
        <v>18</v>
      </c>
      <c r="F10" s="157">
        <v>110000</v>
      </c>
      <c r="G10" s="144">
        <v>154148</v>
      </c>
      <c r="H10" s="157">
        <v>142619</v>
      </c>
      <c r="I10" s="157"/>
    </row>
    <row r="11" spans="1:9" s="151" customFormat="1" ht="14.25">
      <c r="A11" s="143" t="s">
        <v>19</v>
      </c>
      <c r="B11" s="144">
        <v>21886</v>
      </c>
      <c r="C11" s="144">
        <v>20000</v>
      </c>
      <c r="D11" s="158"/>
      <c r="E11" s="143" t="s">
        <v>20</v>
      </c>
      <c r="F11" s="157">
        <v>3000</v>
      </c>
      <c r="G11" s="144">
        <v>3682</v>
      </c>
      <c r="H11" s="157">
        <v>3608</v>
      </c>
      <c r="I11" s="157"/>
    </row>
    <row r="12" spans="1:9" s="151" customFormat="1" ht="14.25">
      <c r="A12" s="143" t="s">
        <v>21</v>
      </c>
      <c r="B12" s="144">
        <v>9260</v>
      </c>
      <c r="C12" s="144">
        <v>15000</v>
      </c>
      <c r="D12" s="158"/>
      <c r="E12" s="143" t="s">
        <v>22</v>
      </c>
      <c r="F12" s="157">
        <v>7600</v>
      </c>
      <c r="G12" s="144">
        <v>9203</v>
      </c>
      <c r="H12" s="157">
        <v>8302</v>
      </c>
      <c r="I12" s="157"/>
    </row>
    <row r="13" spans="1:9" s="151" customFormat="1" ht="14.25">
      <c r="A13" s="143" t="s">
        <v>23</v>
      </c>
      <c r="B13" s="144">
        <v>2511</v>
      </c>
      <c r="C13" s="144">
        <v>2500</v>
      </c>
      <c r="D13" s="158"/>
      <c r="E13" s="143" t="s">
        <v>24</v>
      </c>
      <c r="F13" s="157">
        <v>64500</v>
      </c>
      <c r="G13" s="144">
        <v>96130</v>
      </c>
      <c r="H13" s="157">
        <v>91603</v>
      </c>
      <c r="I13" s="157"/>
    </row>
    <row r="14" spans="1:9" s="151" customFormat="1" ht="14.25">
      <c r="A14" s="143" t="s">
        <v>25</v>
      </c>
      <c r="B14" s="144">
        <v>6216</v>
      </c>
      <c r="C14" s="144">
        <v>7000</v>
      </c>
      <c r="D14" s="158"/>
      <c r="E14" s="143" t="s">
        <v>26</v>
      </c>
      <c r="F14" s="157">
        <v>88772</v>
      </c>
      <c r="G14" s="144">
        <v>95929</v>
      </c>
      <c r="H14" s="157">
        <v>87380</v>
      </c>
      <c r="I14" s="157"/>
    </row>
    <row r="15" spans="1:9" s="151" customFormat="1" ht="14.25">
      <c r="A15" s="143" t="s">
        <v>27</v>
      </c>
      <c r="B15" s="144">
        <v>2571</v>
      </c>
      <c r="C15" s="144">
        <v>3000</v>
      </c>
      <c r="D15" s="158"/>
      <c r="E15" s="143" t="s">
        <v>28</v>
      </c>
      <c r="F15" s="157">
        <v>22500</v>
      </c>
      <c r="G15" s="144">
        <v>24265</v>
      </c>
      <c r="H15" s="157">
        <v>23187</v>
      </c>
      <c r="I15" s="157"/>
    </row>
    <row r="16" spans="1:9" s="151" customFormat="1" ht="14.25">
      <c r="A16" s="143" t="s">
        <v>29</v>
      </c>
      <c r="B16" s="144">
        <v>2053</v>
      </c>
      <c r="C16" s="144">
        <v>2800</v>
      </c>
      <c r="D16" s="158"/>
      <c r="E16" s="143" t="s">
        <v>30</v>
      </c>
      <c r="F16" s="157">
        <v>26100</v>
      </c>
      <c r="G16" s="144">
        <v>13002</v>
      </c>
      <c r="H16" s="157">
        <v>24848</v>
      </c>
      <c r="I16" s="157"/>
    </row>
    <row r="17" spans="1:9" s="151" customFormat="1" ht="14.25">
      <c r="A17" s="143" t="s">
        <v>31</v>
      </c>
      <c r="B17" s="144">
        <v>3335</v>
      </c>
      <c r="C17" s="144">
        <v>4500</v>
      </c>
      <c r="D17" s="158"/>
      <c r="E17" s="143" t="s">
        <v>32</v>
      </c>
      <c r="F17" s="157">
        <v>89500</v>
      </c>
      <c r="G17" s="144">
        <v>109299</v>
      </c>
      <c r="H17" s="157">
        <v>89558</v>
      </c>
      <c r="I17" s="157"/>
    </row>
    <row r="18" spans="1:9" s="151" customFormat="1" ht="14.25">
      <c r="A18" s="143" t="s">
        <v>33</v>
      </c>
      <c r="B18" s="144">
        <v>7488</v>
      </c>
      <c r="C18" s="144">
        <v>10000</v>
      </c>
      <c r="D18" s="158"/>
      <c r="E18" s="143" t="s">
        <v>34</v>
      </c>
      <c r="F18" s="157">
        <v>19100</v>
      </c>
      <c r="G18" s="144">
        <v>38591</v>
      </c>
      <c r="H18" s="157">
        <v>18848</v>
      </c>
      <c r="I18" s="157"/>
    </row>
    <row r="19" spans="1:9" s="151" customFormat="1" ht="14.25">
      <c r="A19" s="143" t="s">
        <v>35</v>
      </c>
      <c r="B19" s="144">
        <v>582</v>
      </c>
      <c r="C19" s="144">
        <v>800</v>
      </c>
      <c r="D19" s="158"/>
      <c r="E19" s="143" t="s">
        <v>36</v>
      </c>
      <c r="F19" s="157">
        <v>8050</v>
      </c>
      <c r="G19" s="144">
        <v>10733</v>
      </c>
      <c r="H19" s="157">
        <v>13133</v>
      </c>
      <c r="I19" s="157"/>
    </row>
    <row r="20" spans="1:9" s="151" customFormat="1" ht="14.25">
      <c r="A20" s="143" t="s">
        <v>37</v>
      </c>
      <c r="B20" s="144">
        <v>2031</v>
      </c>
      <c r="C20" s="144">
        <v>8000</v>
      </c>
      <c r="D20" s="158"/>
      <c r="E20" s="143" t="s">
        <v>38</v>
      </c>
      <c r="F20" s="147">
        <v>2300</v>
      </c>
      <c r="G20" s="144">
        <v>954</v>
      </c>
      <c r="H20" s="147">
        <v>2220</v>
      </c>
      <c r="I20" s="147"/>
    </row>
    <row r="21" spans="1:9" s="151" customFormat="1" ht="14.25">
      <c r="A21" s="143" t="s">
        <v>39</v>
      </c>
      <c r="B21" s="144">
        <v>9132</v>
      </c>
      <c r="C21" s="144">
        <v>13000</v>
      </c>
      <c r="D21" s="158"/>
      <c r="E21" s="143" t="s">
        <v>40</v>
      </c>
      <c r="F21" s="147"/>
      <c r="G21" s="144">
        <v>438</v>
      </c>
      <c r="H21" s="147">
        <v>400</v>
      </c>
      <c r="I21" s="147"/>
    </row>
    <row r="22" spans="1:9" s="151" customFormat="1" ht="14.25">
      <c r="A22" s="143" t="s">
        <v>41</v>
      </c>
      <c r="B22" s="144">
        <v>126</v>
      </c>
      <c r="C22" s="147"/>
      <c r="D22" s="147"/>
      <c r="E22" s="143" t="s">
        <v>42</v>
      </c>
      <c r="F22" s="147"/>
      <c r="G22" s="144"/>
      <c r="H22" s="147"/>
      <c r="I22" s="147"/>
    </row>
    <row r="23" spans="1:9" s="151" customFormat="1" ht="14.25">
      <c r="A23" s="142" t="s">
        <v>43</v>
      </c>
      <c r="B23" s="139">
        <f>SUM(B24:B30)</f>
        <v>62898</v>
      </c>
      <c r="C23" s="140">
        <f>SUM(C24:C30)</f>
        <v>54600</v>
      </c>
      <c r="D23" s="156">
        <f>C23/B23-1</f>
        <v>-0.13192788323953064</v>
      </c>
      <c r="E23" s="143" t="s">
        <v>44</v>
      </c>
      <c r="F23" s="147">
        <v>1650</v>
      </c>
      <c r="G23" s="144">
        <v>3159</v>
      </c>
      <c r="H23" s="147">
        <v>2560</v>
      </c>
      <c r="I23" s="147"/>
    </row>
    <row r="24" spans="1:9" s="151" customFormat="1" ht="14.25">
      <c r="A24" s="141" t="s">
        <v>45</v>
      </c>
      <c r="B24" s="144">
        <v>5210</v>
      </c>
      <c r="C24" s="144">
        <v>6500</v>
      </c>
      <c r="D24" s="147"/>
      <c r="E24" s="143" t="s">
        <v>46</v>
      </c>
      <c r="F24" s="147">
        <v>15800</v>
      </c>
      <c r="G24" s="144">
        <v>25681</v>
      </c>
      <c r="H24" s="147">
        <v>18227</v>
      </c>
      <c r="I24" s="147"/>
    </row>
    <row r="25" spans="1:9" s="151" customFormat="1" ht="14.25">
      <c r="A25" s="141" t="s">
        <v>47</v>
      </c>
      <c r="B25" s="144">
        <v>2965</v>
      </c>
      <c r="C25" s="144">
        <v>4000</v>
      </c>
      <c r="D25" s="147"/>
      <c r="E25" s="143" t="s">
        <v>48</v>
      </c>
      <c r="F25" s="147">
        <v>460</v>
      </c>
      <c r="G25" s="144">
        <v>1537</v>
      </c>
      <c r="H25" s="147">
        <v>1550</v>
      </c>
      <c r="I25" s="147"/>
    </row>
    <row r="26" spans="1:9" s="151" customFormat="1" ht="14.25">
      <c r="A26" s="141" t="s">
        <v>49</v>
      </c>
      <c r="B26" s="144">
        <v>3423</v>
      </c>
      <c r="C26" s="144">
        <v>4500</v>
      </c>
      <c r="D26" s="147"/>
      <c r="E26" s="143" t="s">
        <v>50</v>
      </c>
      <c r="F26" s="147"/>
      <c r="G26" s="144">
        <v>5445</v>
      </c>
      <c r="H26" s="147">
        <v>4300</v>
      </c>
      <c r="I26" s="147"/>
    </row>
    <row r="27" spans="1:9" s="151" customFormat="1" ht="14.25">
      <c r="A27" s="141" t="s">
        <v>51</v>
      </c>
      <c r="B27" s="144"/>
      <c r="C27" s="144"/>
      <c r="D27" s="147"/>
      <c r="E27" s="143" t="s">
        <v>52</v>
      </c>
      <c r="F27" s="147"/>
      <c r="G27" s="144"/>
      <c r="H27" s="147"/>
      <c r="I27" s="147"/>
    </row>
    <row r="28" spans="1:9" s="151" customFormat="1" ht="14.25">
      <c r="A28" s="141" t="s">
        <v>53</v>
      </c>
      <c r="B28" s="144">
        <v>49652</v>
      </c>
      <c r="C28" s="144">
        <v>37900</v>
      </c>
      <c r="D28" s="147"/>
      <c r="E28" s="143" t="s">
        <v>54</v>
      </c>
      <c r="F28" s="147">
        <v>9711</v>
      </c>
      <c r="G28" s="144">
        <v>13516</v>
      </c>
      <c r="H28" s="147">
        <v>14601</v>
      </c>
      <c r="I28" s="147"/>
    </row>
    <row r="29" spans="1:9" s="151" customFormat="1" ht="14.25">
      <c r="A29" s="149" t="s">
        <v>55</v>
      </c>
      <c r="B29" s="144">
        <v>500</v>
      </c>
      <c r="C29" s="144">
        <v>500</v>
      </c>
      <c r="D29" s="147"/>
      <c r="E29" s="143" t="s">
        <v>56</v>
      </c>
      <c r="F29" s="147">
        <v>9711</v>
      </c>
      <c r="G29" s="144">
        <v>1</v>
      </c>
      <c r="H29" s="147">
        <v>1</v>
      </c>
      <c r="I29" s="140"/>
    </row>
    <row r="30" spans="1:9" s="151" customFormat="1" ht="14.25">
      <c r="A30" s="141" t="s">
        <v>57</v>
      </c>
      <c r="B30" s="144">
        <v>1148</v>
      </c>
      <c r="C30" s="144">
        <v>1200</v>
      </c>
      <c r="D30" s="147"/>
      <c r="E30" s="143" t="s">
        <v>58</v>
      </c>
      <c r="F30" s="147"/>
      <c r="G30" s="144"/>
      <c r="H30" s="147">
        <v>6300</v>
      </c>
      <c r="I30" s="140"/>
    </row>
    <row r="31" spans="1:9" s="151" customFormat="1" ht="14.25">
      <c r="A31" s="142" t="s">
        <v>59</v>
      </c>
      <c r="B31" s="139">
        <f>SUM(B32:B34)</f>
        <v>439456</v>
      </c>
      <c r="C31" s="140">
        <f>SUM(C32:C34)</f>
        <v>410000</v>
      </c>
      <c r="D31" s="140"/>
      <c r="E31" s="142" t="s">
        <v>60</v>
      </c>
      <c r="F31" s="140">
        <v>20000</v>
      </c>
      <c r="G31" s="139">
        <v>32353</v>
      </c>
      <c r="H31" s="140">
        <v>30000</v>
      </c>
      <c r="I31" s="140"/>
    </row>
    <row r="32" spans="1:9" s="151" customFormat="1" ht="14.25">
      <c r="A32" s="143" t="s">
        <v>61</v>
      </c>
      <c r="B32" s="144">
        <v>4807</v>
      </c>
      <c r="C32" s="144">
        <v>4807</v>
      </c>
      <c r="D32" s="147"/>
      <c r="E32" s="138" t="s">
        <v>62</v>
      </c>
      <c r="F32" s="140"/>
      <c r="G32" s="139">
        <v>7760</v>
      </c>
      <c r="H32" s="140">
        <v>5600</v>
      </c>
      <c r="I32" s="147"/>
    </row>
    <row r="33" spans="1:9" s="154" customFormat="1" ht="14.25">
      <c r="A33" s="143" t="s">
        <v>63</v>
      </c>
      <c r="B33" s="144">
        <v>356865</v>
      </c>
      <c r="C33" s="144">
        <v>327193</v>
      </c>
      <c r="D33" s="147"/>
      <c r="E33" s="138" t="s">
        <v>64</v>
      </c>
      <c r="F33" s="140">
        <v>566</v>
      </c>
      <c r="G33" s="139">
        <v>1540</v>
      </c>
      <c r="H33" s="140"/>
      <c r="I33" s="140"/>
    </row>
    <row r="34" spans="1:9" s="151" customFormat="1" ht="14.25">
      <c r="A34" s="143" t="s">
        <v>65</v>
      </c>
      <c r="B34" s="144">
        <v>77784</v>
      </c>
      <c r="C34" s="144">
        <v>78000</v>
      </c>
      <c r="D34" s="147"/>
      <c r="E34" s="159"/>
      <c r="F34" s="160"/>
      <c r="G34" s="161"/>
      <c r="H34" s="160"/>
      <c r="I34" s="160"/>
    </row>
    <row r="35" spans="1:9" s="151" customFormat="1" ht="14.25">
      <c r="A35" s="142" t="s">
        <v>66</v>
      </c>
      <c r="B35" s="139">
        <v>52600</v>
      </c>
      <c r="C35" s="140">
        <v>5600</v>
      </c>
      <c r="D35" s="140"/>
      <c r="E35" s="147"/>
      <c r="F35" s="147"/>
      <c r="G35" s="144"/>
      <c r="H35" s="147"/>
      <c r="I35" s="147"/>
    </row>
    <row r="36" spans="1:9" s="151" customFormat="1" ht="14.25">
      <c r="A36" s="142" t="s">
        <v>67</v>
      </c>
      <c r="B36" s="139">
        <v>1275</v>
      </c>
      <c r="C36" s="140">
        <v>1540</v>
      </c>
      <c r="D36" s="140"/>
      <c r="E36" s="147"/>
      <c r="F36" s="147"/>
      <c r="G36" s="144"/>
      <c r="H36" s="147"/>
      <c r="I36" s="147"/>
    </row>
    <row r="37" spans="1:9" s="151" customFormat="1" ht="14.25">
      <c r="A37" s="142" t="s">
        <v>68</v>
      </c>
      <c r="B37" s="139">
        <v>24000</v>
      </c>
      <c r="C37" s="140">
        <v>28000</v>
      </c>
      <c r="D37" s="140"/>
      <c r="E37" s="147"/>
      <c r="F37" s="147"/>
      <c r="G37" s="144"/>
      <c r="H37" s="147"/>
      <c r="I37" s="147"/>
    </row>
    <row r="38" spans="1:9" s="151" customFormat="1" ht="14.25" customHeight="1">
      <c r="A38" s="233" t="s">
        <v>69</v>
      </c>
      <c r="B38" s="233"/>
      <c r="C38" s="233"/>
      <c r="D38" s="233"/>
      <c r="E38" s="162" t="s">
        <v>70</v>
      </c>
      <c r="F38" s="140" t="e">
        <f>#REF!-F5</f>
        <v>#REF!</v>
      </c>
      <c r="G38" s="139">
        <f>B5-G5</f>
        <v>5120</v>
      </c>
      <c r="H38" s="140">
        <f>C5-H5</f>
        <v>0</v>
      </c>
      <c r="I38" s="140"/>
    </row>
    <row r="39" spans="1:9" s="151" customFormat="1" ht="14.25" customHeight="1">
      <c r="A39" s="233"/>
      <c r="B39" s="233"/>
      <c r="C39" s="233"/>
      <c r="D39" s="233"/>
      <c r="E39" s="159" t="s">
        <v>1349</v>
      </c>
      <c r="F39" s="147"/>
      <c r="G39" s="144">
        <v>5120</v>
      </c>
      <c r="H39" s="147">
        <v>0</v>
      </c>
      <c r="I39" s="147"/>
    </row>
    <row r="40" spans="1:9" ht="14.25">
      <c r="A40" s="61"/>
      <c r="B40" s="61"/>
      <c r="C40" s="61"/>
      <c r="D40" s="61"/>
      <c r="E40" s="61"/>
      <c r="G40" s="61"/>
      <c r="H40" s="61"/>
      <c r="I40" s="61"/>
    </row>
  </sheetData>
  <sheetProtection/>
  <mergeCells count="3">
    <mergeCell ref="A2:I2"/>
    <mergeCell ref="F3:I3"/>
    <mergeCell ref="A38:D39"/>
  </mergeCells>
  <printOptions horizontalCentered="1"/>
  <pageMargins left="0.39" right="0.31" top="0.4799999999999999" bottom="0.39" header="0.16" footer="0.31"/>
  <pageSetup horizontalDpi="600" verticalDpi="600" orientation="landscape" paperSize="9" scale="88"/>
  <headerFooter alignWithMargins="0">
    <oddFooter>&amp;C—25—</oddFooter>
  </headerFooter>
</worksheet>
</file>

<file path=xl/worksheets/sheet11.xml><?xml version="1.0" encoding="utf-8"?>
<worksheet xmlns="http://schemas.openxmlformats.org/spreadsheetml/2006/main" xmlns:r="http://schemas.openxmlformats.org/officeDocument/2006/relationships">
  <dimension ref="A1:H39"/>
  <sheetViews>
    <sheetView workbookViewId="0" topLeftCell="A1">
      <pane xSplit="1" ySplit="5" topLeftCell="B6" activePane="bottomRight" state="frozen"/>
      <selection pane="topLeft" activeCell="A1" sqref="A1"/>
      <selection pane="topRight" activeCell="A1" sqref="A1"/>
      <selection pane="bottomLeft" activeCell="A1" sqref="A1"/>
      <selection pane="bottomRight" activeCell="E59" sqref="E59"/>
    </sheetView>
  </sheetViews>
  <sheetFormatPr defaultColWidth="40.375" defaultRowHeight="14.25"/>
  <cols>
    <col min="1" max="1" width="33.125" style="26" customWidth="1"/>
    <col min="2" max="3" width="13.25390625" style="26" customWidth="1"/>
    <col min="4" max="4" width="13.375" style="26" customWidth="1"/>
    <col min="5" max="5" width="30.875" style="26" customWidth="1"/>
    <col min="6" max="6" width="13.25390625" style="26" customWidth="1"/>
    <col min="7" max="7" width="13.375" style="26" customWidth="1"/>
    <col min="8" max="8" width="13.00390625" style="26" customWidth="1"/>
    <col min="9" max="9" width="10.875" style="26" customWidth="1"/>
    <col min="10" max="16384" width="40.375" style="26" customWidth="1"/>
  </cols>
  <sheetData>
    <row r="1" ht="15.75" customHeight="1">
      <c r="A1" s="27" t="s">
        <v>1350</v>
      </c>
    </row>
    <row r="2" spans="1:8" ht="27.75" customHeight="1">
      <c r="A2" s="208" t="s">
        <v>1351</v>
      </c>
      <c r="B2" s="208"/>
      <c r="C2" s="208"/>
      <c r="D2" s="208"/>
      <c r="E2" s="208"/>
      <c r="F2" s="208"/>
      <c r="G2" s="208"/>
      <c r="H2" s="208"/>
    </row>
    <row r="3" spans="1:8" ht="14.25">
      <c r="A3" s="28"/>
      <c r="B3" s="28"/>
      <c r="C3" s="28"/>
      <c r="D3" s="28"/>
      <c r="E3" s="28"/>
      <c r="F3" s="209" t="s">
        <v>74</v>
      </c>
      <c r="G3" s="209"/>
      <c r="H3" s="209"/>
    </row>
    <row r="4" spans="1:8" s="25" customFormat="1" ht="28.5">
      <c r="A4" s="29" t="s">
        <v>2</v>
      </c>
      <c r="B4" s="18" t="s">
        <v>1345</v>
      </c>
      <c r="C4" s="18" t="s">
        <v>1346</v>
      </c>
      <c r="D4" s="30" t="s">
        <v>1347</v>
      </c>
      <c r="E4" s="29" t="s">
        <v>2</v>
      </c>
      <c r="F4" s="18" t="s">
        <v>1345</v>
      </c>
      <c r="G4" s="18" t="s">
        <v>1346</v>
      </c>
      <c r="H4" s="30" t="s">
        <v>1347</v>
      </c>
    </row>
    <row r="5" spans="1:8" ht="14.25">
      <c r="A5" s="135" t="s">
        <v>7</v>
      </c>
      <c r="B5" s="136">
        <f>SUM(B6:B7,B31,B35,B36,B37)</f>
        <v>730225</v>
      </c>
      <c r="C5" s="137">
        <f>SUM(C6:C7,C31,C35,C36,C37)</f>
        <v>659376</v>
      </c>
      <c r="D5" s="31"/>
      <c r="E5" s="29" t="s">
        <v>8</v>
      </c>
      <c r="F5" s="31">
        <f>SUM(F6,F31:F34)</f>
        <v>725105</v>
      </c>
      <c r="G5" s="31">
        <f>SUM(G6,G31:G34)</f>
        <v>659376</v>
      </c>
      <c r="H5" s="31"/>
    </row>
    <row r="6" spans="1:8" ht="14.25">
      <c r="A6" s="138" t="s">
        <v>9</v>
      </c>
      <c r="B6" s="139">
        <v>21138</v>
      </c>
      <c r="C6" s="140">
        <v>5120</v>
      </c>
      <c r="D6" s="32"/>
      <c r="E6" s="34" t="s">
        <v>10</v>
      </c>
      <c r="F6" s="32">
        <f>SUM(F7:F30)</f>
        <v>604059</v>
      </c>
      <c r="G6" s="32">
        <f>SUM(G7:G30)</f>
        <v>548776</v>
      </c>
      <c r="H6" s="55">
        <f>G6/F6-1</f>
        <v>-0.09151920590538343</v>
      </c>
    </row>
    <row r="7" spans="1:8" ht="14.25">
      <c r="A7" s="138" t="s">
        <v>11</v>
      </c>
      <c r="B7" s="136">
        <f>SUM(B8,B23)</f>
        <v>192340</v>
      </c>
      <c r="C7" s="137">
        <f>SUM(C8,C23)</f>
        <v>209700</v>
      </c>
      <c r="D7" s="55">
        <f>C7/B7-1</f>
        <v>0.09025683685140895</v>
      </c>
      <c r="E7" s="35" t="s">
        <v>12</v>
      </c>
      <c r="F7" s="141">
        <v>38221</v>
      </c>
      <c r="G7" s="57">
        <v>31235</v>
      </c>
      <c r="H7" s="57"/>
    </row>
    <row r="8" spans="1:8" ht="14.25">
      <c r="A8" s="142" t="s">
        <v>13</v>
      </c>
      <c r="B8" s="139">
        <f>SUM(B9:B22)</f>
        <v>129442</v>
      </c>
      <c r="C8" s="139">
        <f>SUM(C9:C22)</f>
        <v>155100</v>
      </c>
      <c r="D8" s="55">
        <f>C8/B8-1</f>
        <v>0.19822005222416217</v>
      </c>
      <c r="E8" s="35" t="s">
        <v>14</v>
      </c>
      <c r="F8" s="141"/>
      <c r="G8" s="57">
        <v>100</v>
      </c>
      <c r="H8" s="57"/>
    </row>
    <row r="9" spans="1:8" ht="14.25">
      <c r="A9" s="143" t="s">
        <v>15</v>
      </c>
      <c r="B9" s="144">
        <v>62251</v>
      </c>
      <c r="C9" s="144">
        <v>68500</v>
      </c>
      <c r="D9" s="145"/>
      <c r="E9" s="35" t="s">
        <v>16</v>
      </c>
      <c r="F9" s="141">
        <v>20804</v>
      </c>
      <c r="G9" s="57">
        <v>20682</v>
      </c>
      <c r="H9" s="57"/>
    </row>
    <row r="10" spans="1:8" ht="14.25">
      <c r="A10" s="143" t="s">
        <v>17</v>
      </c>
      <c r="B10" s="144"/>
      <c r="C10" s="144"/>
      <c r="D10" s="145"/>
      <c r="E10" s="35" t="s">
        <v>18</v>
      </c>
      <c r="F10" s="141">
        <v>154074</v>
      </c>
      <c r="G10" s="57">
        <v>142544</v>
      </c>
      <c r="H10" s="57"/>
    </row>
    <row r="11" spans="1:8" ht="14.25">
      <c r="A11" s="143" t="s">
        <v>19</v>
      </c>
      <c r="B11" s="144">
        <v>21886</v>
      </c>
      <c r="C11" s="144">
        <v>20000</v>
      </c>
      <c r="D11" s="145"/>
      <c r="E11" s="35" t="s">
        <v>20</v>
      </c>
      <c r="F11" s="141">
        <v>3682</v>
      </c>
      <c r="G11" s="57">
        <v>3608</v>
      </c>
      <c r="H11" s="57"/>
    </row>
    <row r="12" spans="1:8" ht="14.25">
      <c r="A12" s="143" t="s">
        <v>21</v>
      </c>
      <c r="B12" s="144">
        <v>9260</v>
      </c>
      <c r="C12" s="144">
        <v>15000</v>
      </c>
      <c r="D12" s="145"/>
      <c r="E12" s="35" t="s">
        <v>22</v>
      </c>
      <c r="F12" s="141">
        <v>7966</v>
      </c>
      <c r="G12" s="57">
        <v>7065</v>
      </c>
      <c r="H12" s="57"/>
    </row>
    <row r="13" spans="1:8" ht="14.25">
      <c r="A13" s="143" t="s">
        <v>23</v>
      </c>
      <c r="B13" s="144">
        <v>2511</v>
      </c>
      <c r="C13" s="144">
        <v>2500</v>
      </c>
      <c r="D13" s="145"/>
      <c r="E13" s="35" t="s">
        <v>24</v>
      </c>
      <c r="F13" s="141">
        <v>74715</v>
      </c>
      <c r="G13" s="57">
        <v>70188</v>
      </c>
      <c r="H13" s="57"/>
    </row>
    <row r="14" spans="1:8" ht="14.25">
      <c r="A14" s="143" t="s">
        <v>25</v>
      </c>
      <c r="B14" s="144">
        <v>6216</v>
      </c>
      <c r="C14" s="144">
        <v>7000</v>
      </c>
      <c r="D14" s="145"/>
      <c r="E14" s="35" t="s">
        <v>26</v>
      </c>
      <c r="F14" s="141">
        <v>94734</v>
      </c>
      <c r="G14" s="146">
        <v>85601</v>
      </c>
      <c r="H14" s="146"/>
    </row>
    <row r="15" spans="1:8" ht="14.25">
      <c r="A15" s="143" t="s">
        <v>27</v>
      </c>
      <c r="B15" s="144">
        <v>2571</v>
      </c>
      <c r="C15" s="144">
        <v>3000</v>
      </c>
      <c r="D15" s="145"/>
      <c r="E15" s="35" t="s">
        <v>28</v>
      </c>
      <c r="F15" s="141">
        <v>23313</v>
      </c>
      <c r="G15" s="146">
        <v>22235</v>
      </c>
      <c r="H15" s="146"/>
    </row>
    <row r="16" spans="1:8" ht="14.25">
      <c r="A16" s="143" t="s">
        <v>29</v>
      </c>
      <c r="B16" s="144">
        <v>2053</v>
      </c>
      <c r="C16" s="144">
        <v>2800</v>
      </c>
      <c r="D16" s="145"/>
      <c r="E16" s="35" t="s">
        <v>30</v>
      </c>
      <c r="F16" s="141">
        <v>10657</v>
      </c>
      <c r="G16" s="146">
        <v>22281</v>
      </c>
      <c r="H16" s="146"/>
    </row>
    <row r="17" spans="1:8" ht="14.25">
      <c r="A17" s="143" t="s">
        <v>31</v>
      </c>
      <c r="B17" s="144">
        <v>3335</v>
      </c>
      <c r="C17" s="144">
        <v>4500</v>
      </c>
      <c r="D17" s="145"/>
      <c r="E17" s="35" t="s">
        <v>32</v>
      </c>
      <c r="F17" s="141">
        <v>78084</v>
      </c>
      <c r="G17" s="146">
        <v>63343</v>
      </c>
      <c r="H17" s="146"/>
    </row>
    <row r="18" spans="1:8" ht="14.25">
      <c r="A18" s="143" t="s">
        <v>33</v>
      </c>
      <c r="B18" s="144">
        <v>7488</v>
      </c>
      <c r="C18" s="144">
        <v>10000</v>
      </c>
      <c r="D18" s="145"/>
      <c r="E18" s="35" t="s">
        <v>34</v>
      </c>
      <c r="F18" s="141">
        <v>38588</v>
      </c>
      <c r="G18" s="146">
        <v>18845</v>
      </c>
      <c r="H18" s="146"/>
    </row>
    <row r="19" spans="1:8" ht="14.25">
      <c r="A19" s="143" t="s">
        <v>35</v>
      </c>
      <c r="B19" s="144">
        <v>582</v>
      </c>
      <c r="C19" s="144">
        <v>800</v>
      </c>
      <c r="D19" s="145"/>
      <c r="E19" s="35" t="s">
        <v>36</v>
      </c>
      <c r="F19" s="141">
        <v>10733</v>
      </c>
      <c r="G19" s="146">
        <v>13133</v>
      </c>
      <c r="H19" s="146"/>
    </row>
    <row r="20" spans="1:8" ht="14.25">
      <c r="A20" s="143" t="s">
        <v>37</v>
      </c>
      <c r="B20" s="144">
        <v>2031</v>
      </c>
      <c r="C20" s="144">
        <v>8000</v>
      </c>
      <c r="D20" s="145"/>
      <c r="E20" s="35" t="s">
        <v>38</v>
      </c>
      <c r="F20" s="141">
        <v>954</v>
      </c>
      <c r="G20" s="146">
        <v>2220</v>
      </c>
      <c r="H20" s="146"/>
    </row>
    <row r="21" spans="1:8" ht="14.25">
      <c r="A21" s="143" t="s">
        <v>39</v>
      </c>
      <c r="B21" s="144">
        <v>9132</v>
      </c>
      <c r="C21" s="144">
        <v>13000</v>
      </c>
      <c r="D21" s="145"/>
      <c r="E21" s="35" t="s">
        <v>40</v>
      </c>
      <c r="F21" s="141">
        <v>438</v>
      </c>
      <c r="G21" s="146">
        <v>400</v>
      </c>
      <c r="H21" s="146"/>
    </row>
    <row r="22" spans="1:8" ht="14.25">
      <c r="A22" s="143" t="s">
        <v>41</v>
      </c>
      <c r="B22" s="144">
        <v>126</v>
      </c>
      <c r="C22" s="147"/>
      <c r="D22" s="59"/>
      <c r="E22" s="35" t="s">
        <v>42</v>
      </c>
      <c r="F22" s="141"/>
      <c r="G22" s="57"/>
      <c r="H22" s="57"/>
    </row>
    <row r="23" spans="1:8" ht="14.25">
      <c r="A23" s="142" t="s">
        <v>43</v>
      </c>
      <c r="B23" s="139">
        <f>SUM(B24:B30)</f>
        <v>62898</v>
      </c>
      <c r="C23" s="140">
        <f>SUM(C24:C30)</f>
        <v>54600</v>
      </c>
      <c r="D23" s="55">
        <f>C23/B23-1</f>
        <v>-0.13192788323953064</v>
      </c>
      <c r="E23" s="35" t="s">
        <v>44</v>
      </c>
      <c r="F23" s="141">
        <v>3159</v>
      </c>
      <c r="G23" s="57">
        <v>2560</v>
      </c>
      <c r="H23" s="57"/>
    </row>
    <row r="24" spans="1:8" ht="14.25">
      <c r="A24" s="141" t="s">
        <v>45</v>
      </c>
      <c r="B24" s="144">
        <v>5210</v>
      </c>
      <c r="C24" s="144">
        <v>6500</v>
      </c>
      <c r="D24" s="57"/>
      <c r="E24" s="35" t="s">
        <v>46</v>
      </c>
      <c r="F24" s="141">
        <v>24308</v>
      </c>
      <c r="G24" s="57">
        <v>16854</v>
      </c>
      <c r="H24" s="57"/>
    </row>
    <row r="25" spans="1:8" ht="14.25">
      <c r="A25" s="141" t="s">
        <v>47</v>
      </c>
      <c r="B25" s="144">
        <v>2965</v>
      </c>
      <c r="C25" s="144">
        <v>4000</v>
      </c>
      <c r="D25" s="57"/>
      <c r="E25" s="35" t="s">
        <v>48</v>
      </c>
      <c r="F25" s="141">
        <v>1537</v>
      </c>
      <c r="G25" s="57">
        <v>1550</v>
      </c>
      <c r="H25" s="57"/>
    </row>
    <row r="26" spans="1:8" ht="14.25">
      <c r="A26" s="141" t="s">
        <v>49</v>
      </c>
      <c r="B26" s="144">
        <v>3423</v>
      </c>
      <c r="C26" s="144">
        <v>4500</v>
      </c>
      <c r="D26" s="57"/>
      <c r="E26" s="35" t="s">
        <v>50</v>
      </c>
      <c r="F26" s="148">
        <v>4575</v>
      </c>
      <c r="G26" s="59">
        <v>3430</v>
      </c>
      <c r="H26" s="57"/>
    </row>
    <row r="27" spans="1:8" ht="14.25">
      <c r="A27" s="141" t="s">
        <v>51</v>
      </c>
      <c r="B27" s="144"/>
      <c r="C27" s="144"/>
      <c r="D27" s="57"/>
      <c r="E27" s="35" t="s">
        <v>52</v>
      </c>
      <c r="F27" s="141"/>
      <c r="G27" s="57"/>
      <c r="H27" s="57"/>
    </row>
    <row r="28" spans="1:8" ht="14.25">
      <c r="A28" s="141" t="s">
        <v>53</v>
      </c>
      <c r="B28" s="144">
        <v>49652</v>
      </c>
      <c r="C28" s="144">
        <v>37900</v>
      </c>
      <c r="D28" s="57"/>
      <c r="E28" s="35" t="s">
        <v>54</v>
      </c>
      <c r="F28" s="141">
        <v>13516</v>
      </c>
      <c r="G28" s="57">
        <v>14601</v>
      </c>
      <c r="H28" s="57"/>
    </row>
    <row r="29" spans="1:8" ht="14.25">
      <c r="A29" s="149" t="s">
        <v>55</v>
      </c>
      <c r="B29" s="144">
        <v>500</v>
      </c>
      <c r="C29" s="144">
        <v>500</v>
      </c>
      <c r="D29" s="57"/>
      <c r="E29" s="35" t="s">
        <v>56</v>
      </c>
      <c r="F29" s="141">
        <v>1</v>
      </c>
      <c r="G29" s="59">
        <v>1</v>
      </c>
      <c r="H29" s="57"/>
    </row>
    <row r="30" spans="1:8" ht="14.25">
      <c r="A30" s="141" t="s">
        <v>57</v>
      </c>
      <c r="B30" s="144">
        <v>1148</v>
      </c>
      <c r="C30" s="144">
        <v>1200</v>
      </c>
      <c r="D30" s="57"/>
      <c r="E30" s="35" t="s">
        <v>58</v>
      </c>
      <c r="F30" s="148"/>
      <c r="G30" s="57">
        <v>6300</v>
      </c>
      <c r="H30" s="32"/>
    </row>
    <row r="31" spans="1:8" ht="14.25">
      <c r="A31" s="142" t="s">
        <v>59</v>
      </c>
      <c r="B31" s="139">
        <f>SUM(B32:B34)</f>
        <v>439456</v>
      </c>
      <c r="C31" s="140">
        <f>SUM(C32:C34)</f>
        <v>410000</v>
      </c>
      <c r="D31" s="32"/>
      <c r="E31" s="32" t="s">
        <v>60</v>
      </c>
      <c r="F31" s="139">
        <v>32353</v>
      </c>
      <c r="G31" s="32">
        <v>30000</v>
      </c>
      <c r="H31" s="32"/>
    </row>
    <row r="32" spans="1:8" s="28" customFormat="1" ht="14.25">
      <c r="A32" s="143" t="s">
        <v>61</v>
      </c>
      <c r="B32" s="144">
        <v>4807</v>
      </c>
      <c r="C32" s="144">
        <v>4807</v>
      </c>
      <c r="D32" s="57"/>
      <c r="E32" s="34" t="s">
        <v>62</v>
      </c>
      <c r="F32" s="139">
        <v>7760</v>
      </c>
      <c r="G32" s="32">
        <v>5600</v>
      </c>
      <c r="H32" s="32"/>
    </row>
    <row r="33" spans="1:8" ht="14.25">
      <c r="A33" s="143" t="s">
        <v>63</v>
      </c>
      <c r="B33" s="144">
        <v>356865</v>
      </c>
      <c r="C33" s="144">
        <v>327193</v>
      </c>
      <c r="D33" s="57"/>
      <c r="E33" s="34" t="s">
        <v>75</v>
      </c>
      <c r="F33" s="139">
        <v>79977</v>
      </c>
      <c r="G33" s="32">
        <v>75000</v>
      </c>
      <c r="H33" s="32"/>
    </row>
    <row r="34" spans="1:8" ht="14.25">
      <c r="A34" s="143" t="s">
        <v>65</v>
      </c>
      <c r="B34" s="144">
        <v>77784</v>
      </c>
      <c r="C34" s="144">
        <v>78000</v>
      </c>
      <c r="D34" s="57"/>
      <c r="E34" s="34" t="s">
        <v>76</v>
      </c>
      <c r="F34" s="32">
        <v>956</v>
      </c>
      <c r="G34" s="32"/>
      <c r="H34" s="150"/>
    </row>
    <row r="35" spans="1:8" ht="14.25">
      <c r="A35" s="142" t="s">
        <v>66</v>
      </c>
      <c r="B35" s="139">
        <v>52600</v>
      </c>
      <c r="C35" s="140">
        <v>5600</v>
      </c>
      <c r="D35" s="32"/>
      <c r="E35" s="57"/>
      <c r="F35" s="57"/>
      <c r="G35" s="57"/>
      <c r="H35" s="57"/>
    </row>
    <row r="36" spans="1:8" ht="14.25">
      <c r="A36" s="142" t="s">
        <v>67</v>
      </c>
      <c r="B36" s="139">
        <v>691</v>
      </c>
      <c r="C36" s="140">
        <v>956</v>
      </c>
      <c r="D36" s="32"/>
      <c r="E36" s="57"/>
      <c r="F36" s="57"/>
      <c r="G36" s="57"/>
      <c r="H36" s="57"/>
    </row>
    <row r="37" spans="1:8" ht="14.25">
      <c r="A37" s="142" t="s">
        <v>68</v>
      </c>
      <c r="B37" s="139">
        <v>24000</v>
      </c>
      <c r="C37" s="140">
        <v>28000</v>
      </c>
      <c r="D37" s="32"/>
      <c r="E37" s="57"/>
      <c r="F37" s="57"/>
      <c r="G37" s="57"/>
      <c r="H37" s="57"/>
    </row>
    <row r="38" spans="1:8" ht="14.25">
      <c r="A38" s="210" t="s">
        <v>69</v>
      </c>
      <c r="B38" s="210"/>
      <c r="C38" s="210"/>
      <c r="D38" s="210"/>
      <c r="E38" s="60" t="s">
        <v>77</v>
      </c>
      <c r="F38" s="32">
        <f>B5-F5</f>
        <v>5120</v>
      </c>
      <c r="G38" s="32">
        <f>C5-G5</f>
        <v>0</v>
      </c>
      <c r="H38" s="32"/>
    </row>
    <row r="39" spans="1:8" ht="14.25">
      <c r="A39" s="210"/>
      <c r="B39" s="210"/>
      <c r="C39" s="210"/>
      <c r="D39" s="210"/>
      <c r="E39" s="56" t="s">
        <v>78</v>
      </c>
      <c r="F39" s="57">
        <v>5120</v>
      </c>
      <c r="G39" s="57">
        <v>0</v>
      </c>
      <c r="H39" s="31"/>
    </row>
  </sheetData>
  <sheetProtection/>
  <mergeCells count="3">
    <mergeCell ref="A2:H2"/>
    <mergeCell ref="F3:H3"/>
    <mergeCell ref="A38:D39"/>
  </mergeCells>
  <printOptions horizontalCentered="1"/>
  <pageMargins left="0.39" right="0.31" top="0.36" bottom="0.39" header="0.16" footer="0.31"/>
  <pageSetup horizontalDpi="600" verticalDpi="600" orientation="landscape" paperSize="9" scale="88"/>
  <headerFooter alignWithMargins="0">
    <oddFooter>&amp;C—26—</oddFooter>
  </headerFooter>
</worksheet>
</file>

<file path=xl/worksheets/sheet12.xml><?xml version="1.0" encoding="utf-8"?>
<worksheet xmlns="http://schemas.openxmlformats.org/spreadsheetml/2006/main" xmlns:r="http://schemas.openxmlformats.org/officeDocument/2006/relationships">
  <dimension ref="A1:D109"/>
  <sheetViews>
    <sheetView workbookViewId="0" topLeftCell="A1">
      <selection activeCell="I24" sqref="I24"/>
    </sheetView>
  </sheetViews>
  <sheetFormatPr defaultColWidth="8.75390625" defaultRowHeight="14.25"/>
  <cols>
    <col min="1" max="1" width="51.375" style="112" customWidth="1"/>
    <col min="2" max="2" width="21.875" style="112" customWidth="1"/>
    <col min="3" max="3" width="32.125" style="112" customWidth="1"/>
    <col min="4" max="4" width="18.125" style="112" customWidth="1"/>
    <col min="5" max="5" width="9.00390625" style="112" customWidth="1"/>
    <col min="6" max="32" width="9.00390625" style="112" bestFit="1" customWidth="1"/>
    <col min="33" max="16384" width="8.75390625" style="112" customWidth="1"/>
  </cols>
  <sheetData>
    <row r="1" ht="18.75">
      <c r="A1" s="113" t="s">
        <v>1352</v>
      </c>
    </row>
    <row r="2" spans="1:4" s="110" customFormat="1" ht="20.25">
      <c r="A2" s="234" t="s">
        <v>1353</v>
      </c>
      <c r="B2" s="234"/>
      <c r="C2" s="234"/>
      <c r="D2" s="234"/>
    </row>
    <row r="3" spans="1:4" ht="14.25">
      <c r="A3" s="110"/>
      <c r="D3" s="114" t="s">
        <v>74</v>
      </c>
    </row>
    <row r="4" spans="1:4" ht="18.75">
      <c r="A4" s="235" t="s">
        <v>1354</v>
      </c>
      <c r="B4" s="236"/>
      <c r="C4" s="235" t="s">
        <v>1355</v>
      </c>
      <c r="D4" s="236"/>
    </row>
    <row r="5" spans="1:4" ht="14.25">
      <c r="A5" s="115" t="s">
        <v>1356</v>
      </c>
      <c r="B5" s="115" t="s">
        <v>1357</v>
      </c>
      <c r="C5" s="115" t="s">
        <v>1356</v>
      </c>
      <c r="D5" s="115" t="s">
        <v>1357</v>
      </c>
    </row>
    <row r="6" spans="1:4" ht="14.25">
      <c r="A6" s="116" t="s">
        <v>1358</v>
      </c>
      <c r="B6" s="117">
        <v>209700</v>
      </c>
      <c r="C6" s="116" t="s">
        <v>1359</v>
      </c>
      <c r="D6" s="117">
        <v>624360</v>
      </c>
    </row>
    <row r="7" spans="1:4" ht="14.25">
      <c r="A7" s="118" t="s">
        <v>1360</v>
      </c>
      <c r="B7" s="118">
        <f>SUM(B8,B76,B77,B81,B82,B83,B84)</f>
        <v>450260</v>
      </c>
      <c r="C7" s="118" t="s">
        <v>1361</v>
      </c>
      <c r="D7" s="118">
        <f>SUM(D8,D77:D83)</f>
        <v>35600</v>
      </c>
    </row>
    <row r="8" spans="1:4" ht="14.25">
      <c r="A8" s="119" t="s">
        <v>1362</v>
      </c>
      <c r="B8" s="120">
        <f>SUM(B9,B16,B52)</f>
        <v>410000</v>
      </c>
      <c r="C8" s="119" t="s">
        <v>1363</v>
      </c>
      <c r="D8" s="120">
        <f>SUM(D9:D10)</f>
        <v>30000</v>
      </c>
    </row>
    <row r="9" spans="1:4" ht="14.25">
      <c r="A9" s="119" t="s">
        <v>1364</v>
      </c>
      <c r="B9" s="120">
        <f>SUM(B10:B15)</f>
        <v>4807</v>
      </c>
      <c r="C9" s="119" t="s">
        <v>1365</v>
      </c>
      <c r="D9" s="121"/>
    </row>
    <row r="10" spans="1:4" ht="14.25">
      <c r="A10" s="120" t="s">
        <v>1366</v>
      </c>
      <c r="B10" s="120">
        <v>839</v>
      </c>
      <c r="C10" s="119" t="s">
        <v>1367</v>
      </c>
      <c r="D10" s="121">
        <v>30000</v>
      </c>
    </row>
    <row r="11" spans="1:4" ht="14.25">
      <c r="A11" s="120" t="s">
        <v>1368</v>
      </c>
      <c r="B11" s="120"/>
      <c r="C11" s="119"/>
      <c r="D11" s="121"/>
    </row>
    <row r="12" spans="1:4" ht="14.25">
      <c r="A12" s="120" t="s">
        <v>1369</v>
      </c>
      <c r="B12" s="120">
        <v>3528</v>
      </c>
      <c r="C12" s="119" t="s">
        <v>1370</v>
      </c>
      <c r="D12" s="121"/>
    </row>
    <row r="13" spans="1:4" ht="14.25">
      <c r="A13" s="120" t="s">
        <v>1371</v>
      </c>
      <c r="B13" s="120">
        <v>440</v>
      </c>
      <c r="C13" s="119" t="s">
        <v>1370</v>
      </c>
      <c r="D13" s="121"/>
    </row>
    <row r="14" spans="1:4" ht="14.25">
      <c r="A14" s="120" t="s">
        <v>1372</v>
      </c>
      <c r="B14" s="120"/>
      <c r="C14" s="119" t="s">
        <v>1370</v>
      </c>
      <c r="D14" s="121"/>
    </row>
    <row r="15" spans="1:4" ht="14.25">
      <c r="A15" s="120" t="s">
        <v>1373</v>
      </c>
      <c r="B15" s="120"/>
      <c r="C15" s="119" t="s">
        <v>1370</v>
      </c>
      <c r="D15" s="121"/>
    </row>
    <row r="16" spans="1:4" ht="14.25">
      <c r="A16" s="120" t="s">
        <v>1374</v>
      </c>
      <c r="B16" s="120">
        <f>SUM(B17:B51)</f>
        <v>327193</v>
      </c>
      <c r="C16" s="119" t="s">
        <v>1370</v>
      </c>
      <c r="D16" s="121"/>
    </row>
    <row r="17" spans="1:4" ht="14.25">
      <c r="A17" s="120" t="s">
        <v>1375</v>
      </c>
      <c r="B17" s="120">
        <v>2379</v>
      </c>
      <c r="C17" s="119" t="s">
        <v>1370</v>
      </c>
      <c r="D17" s="121"/>
    </row>
    <row r="18" spans="1:4" ht="14.25">
      <c r="A18" s="122" t="s">
        <v>1376</v>
      </c>
      <c r="B18" s="122">
        <v>60465</v>
      </c>
      <c r="C18" s="119" t="s">
        <v>1370</v>
      </c>
      <c r="D18" s="121"/>
    </row>
    <row r="19" spans="1:4" ht="14.25">
      <c r="A19" s="123" t="s">
        <v>1377</v>
      </c>
      <c r="B19" s="123">
        <v>41190</v>
      </c>
      <c r="C19" s="119" t="s">
        <v>1370</v>
      </c>
      <c r="D19" s="121"/>
    </row>
    <row r="20" spans="1:4" ht="14.25">
      <c r="A20" s="123" t="s">
        <v>1378</v>
      </c>
      <c r="B20" s="123">
        <v>16203</v>
      </c>
      <c r="C20" s="119" t="s">
        <v>1370</v>
      </c>
      <c r="D20" s="121"/>
    </row>
    <row r="21" spans="1:4" ht="14.25">
      <c r="A21" s="123" t="s">
        <v>1379</v>
      </c>
      <c r="B21" s="123"/>
      <c r="C21" s="119" t="s">
        <v>1370</v>
      </c>
      <c r="D21" s="121"/>
    </row>
    <row r="22" spans="1:4" ht="14.25">
      <c r="A22" s="123" t="s">
        <v>1380</v>
      </c>
      <c r="B22" s="123"/>
      <c r="C22" s="119" t="s">
        <v>1370</v>
      </c>
      <c r="D22" s="121"/>
    </row>
    <row r="23" spans="1:4" ht="14.25">
      <c r="A23" s="123" t="s">
        <v>1381</v>
      </c>
      <c r="B23" s="123">
        <v>3064</v>
      </c>
      <c r="C23" s="123" t="s">
        <v>1370</v>
      </c>
      <c r="D23" s="121"/>
    </row>
    <row r="24" spans="1:4" ht="14.25">
      <c r="A24" s="123" t="s">
        <v>1382</v>
      </c>
      <c r="B24" s="123">
        <v>4755</v>
      </c>
      <c r="C24" s="123" t="s">
        <v>1370</v>
      </c>
      <c r="D24" s="121"/>
    </row>
    <row r="25" spans="1:4" ht="14.25">
      <c r="A25" s="123" t="s">
        <v>1383</v>
      </c>
      <c r="B25" s="123">
        <v>19420</v>
      </c>
      <c r="C25" s="122" t="s">
        <v>1370</v>
      </c>
      <c r="D25" s="121"/>
    </row>
    <row r="26" spans="1:4" ht="14.25">
      <c r="A26" s="123" t="s">
        <v>1384</v>
      </c>
      <c r="B26" s="123"/>
      <c r="C26" s="123" t="s">
        <v>1370</v>
      </c>
      <c r="D26" s="121"/>
    </row>
    <row r="27" spans="1:4" ht="14.25">
      <c r="A27" s="123" t="s">
        <v>1385</v>
      </c>
      <c r="B27" s="123"/>
      <c r="C27" s="123" t="s">
        <v>1370</v>
      </c>
      <c r="D27" s="121"/>
    </row>
    <row r="28" spans="1:4" ht="14.25">
      <c r="A28" s="123" t="s">
        <v>1386</v>
      </c>
      <c r="B28" s="123"/>
      <c r="C28" s="123" t="s">
        <v>1370</v>
      </c>
      <c r="D28" s="121"/>
    </row>
    <row r="29" spans="1:4" ht="14.25">
      <c r="A29" s="123" t="s">
        <v>1387</v>
      </c>
      <c r="B29" s="123">
        <v>10679</v>
      </c>
      <c r="C29" s="123" t="s">
        <v>1370</v>
      </c>
      <c r="D29" s="121"/>
    </row>
    <row r="30" spans="1:4" ht="14.25">
      <c r="A30" s="124" t="s">
        <v>1388</v>
      </c>
      <c r="B30" s="45"/>
      <c r="C30" s="123" t="s">
        <v>1370</v>
      </c>
      <c r="D30" s="121"/>
    </row>
    <row r="31" spans="1:4" ht="14.25">
      <c r="A31" s="124" t="s">
        <v>1389</v>
      </c>
      <c r="B31" s="45"/>
      <c r="C31" s="123" t="s">
        <v>1370</v>
      </c>
      <c r="D31" s="121"/>
    </row>
    <row r="32" spans="1:4" ht="14.25">
      <c r="A32" s="124" t="s">
        <v>1390</v>
      </c>
      <c r="B32" s="45"/>
      <c r="C32" s="123" t="s">
        <v>1370</v>
      </c>
      <c r="D32" s="121"/>
    </row>
    <row r="33" spans="1:4" ht="14.25">
      <c r="A33" s="124" t="s">
        <v>1391</v>
      </c>
      <c r="B33" s="45">
        <v>2353</v>
      </c>
      <c r="C33" s="123" t="s">
        <v>1370</v>
      </c>
      <c r="D33" s="121"/>
    </row>
    <row r="34" spans="1:4" ht="14.25">
      <c r="A34" s="124" t="s">
        <v>1392</v>
      </c>
      <c r="B34" s="45">
        <v>34782</v>
      </c>
      <c r="C34" s="119" t="s">
        <v>1370</v>
      </c>
      <c r="D34" s="121"/>
    </row>
    <row r="35" spans="1:4" ht="14.25">
      <c r="A35" s="124" t="s">
        <v>1393</v>
      </c>
      <c r="B35" s="45"/>
      <c r="C35" s="119" t="s">
        <v>1370</v>
      </c>
      <c r="D35" s="121"/>
    </row>
    <row r="36" spans="1:4" ht="14.25">
      <c r="A36" s="124" t="s">
        <v>1394</v>
      </c>
      <c r="B36" s="45">
        <v>485</v>
      </c>
      <c r="C36" s="119" t="s">
        <v>1370</v>
      </c>
      <c r="D36" s="121"/>
    </row>
    <row r="37" spans="1:4" ht="14.25">
      <c r="A37" s="124" t="s">
        <v>1395</v>
      </c>
      <c r="B37" s="45">
        <v>32088</v>
      </c>
      <c r="C37" s="119" t="s">
        <v>1370</v>
      </c>
      <c r="D37" s="121"/>
    </row>
    <row r="38" spans="1:4" ht="14.25">
      <c r="A38" s="124" t="s">
        <v>1396</v>
      </c>
      <c r="B38" s="45">
        <v>58719</v>
      </c>
      <c r="C38" s="119" t="s">
        <v>1370</v>
      </c>
      <c r="D38" s="121"/>
    </row>
    <row r="39" spans="1:4" ht="14.25">
      <c r="A39" s="124" t="s">
        <v>1397</v>
      </c>
      <c r="B39" s="45">
        <v>4318</v>
      </c>
      <c r="C39" s="119" t="s">
        <v>1370</v>
      </c>
      <c r="D39" s="121"/>
    </row>
    <row r="40" spans="1:4" ht="14.25">
      <c r="A40" s="124" t="s">
        <v>1398</v>
      </c>
      <c r="B40" s="45"/>
      <c r="C40" s="119" t="s">
        <v>1370</v>
      </c>
      <c r="D40" s="121"/>
    </row>
    <row r="41" spans="1:4" ht="14.25">
      <c r="A41" s="124" t="s">
        <v>1399</v>
      </c>
      <c r="B41" s="45">
        <v>29450</v>
      </c>
      <c r="C41" s="119" t="s">
        <v>1370</v>
      </c>
      <c r="D41" s="121"/>
    </row>
    <row r="42" spans="1:4" ht="14.25">
      <c r="A42" s="124" t="s">
        <v>1400</v>
      </c>
      <c r="B42" s="45"/>
      <c r="C42" s="119" t="s">
        <v>1370</v>
      </c>
      <c r="D42" s="121"/>
    </row>
    <row r="43" spans="1:4" ht="14.25">
      <c r="A43" s="124" t="s">
        <v>1401</v>
      </c>
      <c r="B43" s="45"/>
      <c r="C43" s="119" t="s">
        <v>1370</v>
      </c>
      <c r="D43" s="121"/>
    </row>
    <row r="44" spans="1:4" ht="14.25">
      <c r="A44" s="124" t="s">
        <v>1402</v>
      </c>
      <c r="B44" s="45"/>
      <c r="C44" s="119" t="s">
        <v>1370</v>
      </c>
      <c r="D44" s="121"/>
    </row>
    <row r="45" spans="1:4" ht="14.25">
      <c r="A45" s="124" t="s">
        <v>1403</v>
      </c>
      <c r="B45" s="45"/>
      <c r="C45" s="119" t="s">
        <v>1370</v>
      </c>
      <c r="D45" s="121"/>
    </row>
    <row r="46" spans="1:4" ht="14.25">
      <c r="A46" s="124" t="s">
        <v>1404</v>
      </c>
      <c r="B46" s="45"/>
      <c r="C46" s="119" t="s">
        <v>1370</v>
      </c>
      <c r="D46" s="121"/>
    </row>
    <row r="47" spans="1:4" ht="14.25">
      <c r="A47" s="124" t="s">
        <v>1405</v>
      </c>
      <c r="B47" s="45">
        <v>3124</v>
      </c>
      <c r="C47" s="119" t="s">
        <v>1370</v>
      </c>
      <c r="D47" s="121"/>
    </row>
    <row r="48" spans="1:4" ht="14.25">
      <c r="A48" s="124" t="s">
        <v>1406</v>
      </c>
      <c r="B48" s="45"/>
      <c r="C48" s="123" t="s">
        <v>1370</v>
      </c>
      <c r="D48" s="121"/>
    </row>
    <row r="49" spans="1:4" ht="14.25">
      <c r="A49" s="124" t="s">
        <v>1407</v>
      </c>
      <c r="B49" s="45"/>
      <c r="C49" s="123"/>
      <c r="D49" s="121"/>
    </row>
    <row r="50" spans="1:4" ht="14.25">
      <c r="A50" s="124" t="s">
        <v>1408</v>
      </c>
      <c r="B50" s="45"/>
      <c r="C50" s="123" t="s">
        <v>1370</v>
      </c>
      <c r="D50" s="121"/>
    </row>
    <row r="51" spans="1:4" ht="14.25">
      <c r="A51" s="123" t="s">
        <v>1409</v>
      </c>
      <c r="B51" s="123">
        <v>3719</v>
      </c>
      <c r="C51" s="123" t="s">
        <v>1370</v>
      </c>
      <c r="D51" s="121"/>
    </row>
    <row r="52" spans="1:4" ht="14.25">
      <c r="A52" s="123" t="s">
        <v>1410</v>
      </c>
      <c r="B52" s="125">
        <f>SUM(B53:B73)</f>
        <v>78000</v>
      </c>
      <c r="C52" s="123" t="s">
        <v>1370</v>
      </c>
      <c r="D52" s="121"/>
    </row>
    <row r="53" spans="1:4" ht="14.25">
      <c r="A53" s="123" t="s">
        <v>1411</v>
      </c>
      <c r="B53" s="125">
        <v>48</v>
      </c>
      <c r="C53" s="123" t="s">
        <v>1370</v>
      </c>
      <c r="D53" s="121"/>
    </row>
    <row r="54" spans="1:4" ht="14.25">
      <c r="A54" s="123" t="s">
        <v>1412</v>
      </c>
      <c r="B54" s="125"/>
      <c r="C54" s="123"/>
      <c r="D54" s="121"/>
    </row>
    <row r="55" spans="1:4" ht="14.25">
      <c r="A55" s="123" t="s">
        <v>1413</v>
      </c>
      <c r="B55" s="120"/>
      <c r="C55" s="123"/>
      <c r="D55" s="121"/>
    </row>
    <row r="56" spans="1:4" ht="14.25">
      <c r="A56" s="123" t="s">
        <v>1414</v>
      </c>
      <c r="B56" s="120"/>
      <c r="C56" s="123"/>
      <c r="D56" s="121"/>
    </row>
    <row r="57" spans="1:4" ht="14.25">
      <c r="A57" s="123" t="s">
        <v>1415</v>
      </c>
      <c r="B57" s="126">
        <v>4634</v>
      </c>
      <c r="C57" s="123"/>
      <c r="D57" s="121"/>
    </row>
    <row r="58" spans="1:4" ht="14.25">
      <c r="A58" s="123" t="s">
        <v>1416</v>
      </c>
      <c r="B58" s="120">
        <v>598</v>
      </c>
      <c r="C58" s="123"/>
      <c r="D58" s="121"/>
    </row>
    <row r="59" spans="1:4" ht="14.25">
      <c r="A59" s="123" t="s">
        <v>1417</v>
      </c>
      <c r="B59" s="120">
        <v>1282</v>
      </c>
      <c r="C59" s="123"/>
      <c r="D59" s="121"/>
    </row>
    <row r="60" spans="1:4" ht="14.25">
      <c r="A60" s="123" t="s">
        <v>1418</v>
      </c>
      <c r="B60" s="120">
        <v>5329</v>
      </c>
      <c r="C60" s="123"/>
      <c r="D60" s="127"/>
    </row>
    <row r="61" spans="1:4" s="111" customFormat="1" ht="14.25">
      <c r="A61" s="123" t="s">
        <v>1419</v>
      </c>
      <c r="B61" s="128">
        <v>2869</v>
      </c>
      <c r="C61" s="123"/>
      <c r="D61" s="127"/>
    </row>
    <row r="62" spans="1:4" ht="14.25">
      <c r="A62" s="123" t="s">
        <v>1420</v>
      </c>
      <c r="B62" s="120">
        <v>5907</v>
      </c>
      <c r="C62" s="123"/>
      <c r="D62" s="121"/>
    </row>
    <row r="63" spans="1:4" ht="14.25">
      <c r="A63" s="123" t="s">
        <v>1421</v>
      </c>
      <c r="B63" s="120">
        <v>2166</v>
      </c>
      <c r="C63" s="123"/>
      <c r="D63" s="121"/>
    </row>
    <row r="64" spans="1:4" ht="14.25">
      <c r="A64" s="123" t="s">
        <v>1422</v>
      </c>
      <c r="B64" s="120">
        <v>33506</v>
      </c>
      <c r="C64" s="123"/>
      <c r="D64" s="121"/>
    </row>
    <row r="65" spans="1:4" ht="14.25">
      <c r="A65" s="123" t="s">
        <v>1423</v>
      </c>
      <c r="B65" s="120">
        <v>14509</v>
      </c>
      <c r="C65" s="123"/>
      <c r="D65" s="121"/>
    </row>
    <row r="66" spans="1:4" ht="14.25">
      <c r="A66" s="123" t="s">
        <v>1424</v>
      </c>
      <c r="B66" s="120">
        <v>745</v>
      </c>
      <c r="C66" s="123"/>
      <c r="D66" s="121"/>
    </row>
    <row r="67" spans="1:4" ht="14.25">
      <c r="A67" s="123" t="s">
        <v>1425</v>
      </c>
      <c r="B67" s="120">
        <v>1376</v>
      </c>
      <c r="C67" s="123"/>
      <c r="D67" s="121"/>
    </row>
    <row r="68" spans="1:4" ht="14.25">
      <c r="A68" s="123" t="s">
        <v>1426</v>
      </c>
      <c r="B68" s="120">
        <v>378</v>
      </c>
      <c r="C68" s="123"/>
      <c r="D68" s="121"/>
    </row>
    <row r="69" spans="1:4" ht="14.25">
      <c r="A69" s="123" t="s">
        <v>1427</v>
      </c>
      <c r="B69" s="120">
        <v>1633</v>
      </c>
      <c r="C69" s="123"/>
      <c r="D69" s="121"/>
    </row>
    <row r="70" spans="1:4" ht="14.25">
      <c r="A70" s="123" t="s">
        <v>1428</v>
      </c>
      <c r="B70" s="120">
        <v>2820</v>
      </c>
      <c r="C70" s="123"/>
      <c r="D70" s="121"/>
    </row>
    <row r="71" spans="1:4" ht="14.25">
      <c r="A71" s="123" t="s">
        <v>1429</v>
      </c>
      <c r="B71" s="120"/>
      <c r="C71" s="123"/>
      <c r="D71" s="121"/>
    </row>
    <row r="72" spans="1:4" ht="14.25">
      <c r="A72" s="123" t="s">
        <v>1430</v>
      </c>
      <c r="B72" s="120">
        <v>200</v>
      </c>
      <c r="C72" s="129"/>
      <c r="D72" s="121"/>
    </row>
    <row r="73" spans="1:4" ht="14.25">
      <c r="A73" s="125" t="s">
        <v>1431</v>
      </c>
      <c r="B73" s="120"/>
      <c r="C73" s="129"/>
      <c r="D73" s="121"/>
    </row>
    <row r="74" spans="1:4" ht="14.25">
      <c r="A74" s="125"/>
      <c r="B74" s="130"/>
      <c r="C74" s="129"/>
      <c r="D74" s="121"/>
    </row>
    <row r="75" spans="1:4" ht="14.25">
      <c r="A75" s="125"/>
      <c r="B75" s="121"/>
      <c r="C75" s="129"/>
      <c r="D75" s="121"/>
    </row>
    <row r="76" spans="1:4" ht="14.25">
      <c r="A76" s="120" t="s">
        <v>1432</v>
      </c>
      <c r="B76" s="121">
        <v>5120</v>
      </c>
      <c r="C76" s="123" t="s">
        <v>1370</v>
      </c>
      <c r="D76" s="121"/>
    </row>
    <row r="77" spans="1:4" ht="14.25">
      <c r="A77" s="120" t="s">
        <v>1433</v>
      </c>
      <c r="B77" s="120">
        <f>SUM(B78:B80)</f>
        <v>28000</v>
      </c>
      <c r="C77" s="131" t="s">
        <v>1434</v>
      </c>
      <c r="D77" s="121"/>
    </row>
    <row r="78" spans="1:4" ht="14.25">
      <c r="A78" s="120" t="s">
        <v>1435</v>
      </c>
      <c r="B78" s="121">
        <v>27600</v>
      </c>
      <c r="C78" s="119" t="s">
        <v>77</v>
      </c>
      <c r="D78" s="121"/>
    </row>
    <row r="79" spans="1:4" ht="14.25">
      <c r="A79" s="120" t="s">
        <v>1436</v>
      </c>
      <c r="B79" s="121">
        <v>400</v>
      </c>
      <c r="C79" s="102" t="s">
        <v>1437</v>
      </c>
      <c r="D79" s="121">
        <v>5600</v>
      </c>
    </row>
    <row r="80" spans="1:4" ht="14.25">
      <c r="A80" s="120" t="s">
        <v>1438</v>
      </c>
      <c r="B80" s="121"/>
      <c r="C80" s="102" t="s">
        <v>1439</v>
      </c>
      <c r="D80" s="121"/>
    </row>
    <row r="81" spans="1:4" ht="14.25">
      <c r="A81" s="102" t="s">
        <v>1440</v>
      </c>
      <c r="B81" s="121"/>
      <c r="C81" s="120" t="s">
        <v>1441</v>
      </c>
      <c r="D81" s="121"/>
    </row>
    <row r="82" spans="1:4" ht="14.25">
      <c r="A82" s="120" t="s">
        <v>1442</v>
      </c>
      <c r="B82" s="121">
        <v>5600</v>
      </c>
      <c r="C82" s="132" t="s">
        <v>1443</v>
      </c>
      <c r="D82" s="121"/>
    </row>
    <row r="83" spans="1:4" ht="14.25">
      <c r="A83" s="120" t="s">
        <v>1444</v>
      </c>
      <c r="B83" s="121"/>
      <c r="C83" s="132" t="s">
        <v>1445</v>
      </c>
      <c r="D83" s="121"/>
    </row>
    <row r="84" spans="1:4" ht="14.25">
      <c r="A84" s="120" t="s">
        <v>1446</v>
      </c>
      <c r="B84" s="121">
        <v>1540</v>
      </c>
      <c r="C84" s="120"/>
      <c r="D84" s="121"/>
    </row>
    <row r="85" spans="1:4" ht="14.25">
      <c r="A85" s="120"/>
      <c r="B85" s="121"/>
      <c r="C85" s="120"/>
      <c r="D85" s="121"/>
    </row>
    <row r="86" spans="1:4" ht="14.25">
      <c r="A86" s="120"/>
      <c r="B86" s="121"/>
      <c r="C86" s="120"/>
      <c r="D86" s="121"/>
    </row>
    <row r="87" spans="1:4" ht="14.25">
      <c r="A87" s="120"/>
      <c r="B87" s="121"/>
      <c r="C87" s="120" t="s">
        <v>1370</v>
      </c>
      <c r="D87" s="121"/>
    </row>
    <row r="88" spans="1:4" ht="14.25">
      <c r="A88" s="120"/>
      <c r="B88" s="121"/>
      <c r="C88" s="120"/>
      <c r="D88" s="121"/>
    </row>
    <row r="89" spans="1:4" ht="14.25">
      <c r="A89" s="120"/>
      <c r="B89" s="121"/>
      <c r="C89" s="120"/>
      <c r="D89" s="121"/>
    </row>
    <row r="90" spans="1:4" ht="14.25">
      <c r="A90" s="133" t="s">
        <v>7</v>
      </c>
      <c r="B90" s="120">
        <f>SUM(B6,B7)</f>
        <v>659960</v>
      </c>
      <c r="C90" s="133" t="s">
        <v>8</v>
      </c>
      <c r="D90" s="121">
        <f>SUM(D6:D7)</f>
        <v>659960</v>
      </c>
    </row>
    <row r="91" ht="14.25">
      <c r="C91" s="134"/>
    </row>
    <row r="92" ht="14.25">
      <c r="C92" s="134"/>
    </row>
    <row r="93" ht="14.25">
      <c r="C93" s="134"/>
    </row>
    <row r="94" ht="14.25">
      <c r="C94" s="134"/>
    </row>
    <row r="95" ht="14.25">
      <c r="C95" s="134"/>
    </row>
    <row r="96" ht="14.25">
      <c r="C96" s="134"/>
    </row>
    <row r="97" ht="14.25">
      <c r="C97" s="134"/>
    </row>
    <row r="98" ht="14.25">
      <c r="C98" s="134"/>
    </row>
    <row r="99" ht="14.25">
      <c r="C99" s="134"/>
    </row>
    <row r="100" ht="14.25">
      <c r="C100" s="134"/>
    </row>
    <row r="101" ht="14.25">
      <c r="C101" s="134"/>
    </row>
    <row r="102" ht="14.25">
      <c r="C102" s="134"/>
    </row>
    <row r="103" ht="14.25">
      <c r="C103" s="134"/>
    </row>
    <row r="104" ht="14.25">
      <c r="C104" s="134"/>
    </row>
    <row r="105" ht="14.25">
      <c r="C105" s="134"/>
    </row>
    <row r="106" ht="14.25">
      <c r="C106" s="134"/>
    </row>
    <row r="107" ht="14.25">
      <c r="C107" s="134"/>
    </row>
    <row r="108" ht="14.25">
      <c r="C108" s="134"/>
    </row>
    <row r="109" ht="14.25">
      <c r="C109" s="134"/>
    </row>
  </sheetData>
  <sheetProtection/>
  <protectedRanges>
    <protectedRange password="CC35" sqref="B30:B50" name="区域1"/>
  </protectedRanges>
  <mergeCells count="3">
    <mergeCell ref="A2:D2"/>
    <mergeCell ref="A4:B4"/>
    <mergeCell ref="C4:D4"/>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F1268"/>
  <sheetViews>
    <sheetView showZeros="0" workbookViewId="0" topLeftCell="B1">
      <pane xSplit="1" ySplit="4" topLeftCell="C1235" activePane="bottomRight" state="frozen"/>
      <selection pane="topLeft" activeCell="A1" sqref="A1"/>
      <selection pane="topRight" activeCell="B1" sqref="B1"/>
      <selection pane="bottomLeft" activeCell="B1" sqref="B1"/>
      <selection pane="bottomRight" activeCell="I1265" sqref="I1265"/>
    </sheetView>
  </sheetViews>
  <sheetFormatPr defaultColWidth="21.50390625" defaultRowHeight="14.25"/>
  <cols>
    <col min="1" max="1" width="8.50390625" style="84" hidden="1" customWidth="1"/>
    <col min="2" max="2" width="47.25390625" style="84" customWidth="1"/>
    <col min="3" max="3" width="24.50390625" style="84" customWidth="1"/>
    <col min="4" max="16384" width="21.50390625" style="84" customWidth="1"/>
  </cols>
  <sheetData>
    <row r="1" spans="1:3" ht="18.75">
      <c r="A1" s="85"/>
      <c r="B1" s="86" t="s">
        <v>1447</v>
      </c>
      <c r="C1" s="85"/>
    </row>
    <row r="2" spans="1:6" ht="22.5">
      <c r="A2" s="85"/>
      <c r="B2" s="237" t="s">
        <v>1448</v>
      </c>
      <c r="C2" s="237"/>
      <c r="D2" s="87"/>
      <c r="E2" s="87"/>
      <c r="F2" s="87"/>
    </row>
    <row r="3" spans="1:3" ht="14.25">
      <c r="A3" s="85"/>
      <c r="B3" s="85"/>
      <c r="C3" s="88" t="s">
        <v>74</v>
      </c>
    </row>
    <row r="4" spans="1:6" ht="14.25">
      <c r="A4" s="89" t="s">
        <v>1449</v>
      </c>
      <c r="B4" s="89" t="s">
        <v>1356</v>
      </c>
      <c r="C4" s="89" t="s">
        <v>1357</v>
      </c>
      <c r="D4" s="90"/>
      <c r="E4" s="90"/>
      <c r="F4" s="90"/>
    </row>
    <row r="5" spans="1:6" s="83" customFormat="1" ht="14.25">
      <c r="A5" s="91">
        <v>201</v>
      </c>
      <c r="B5" s="92" t="s">
        <v>84</v>
      </c>
      <c r="C5" s="93">
        <v>50333</v>
      </c>
      <c r="D5" s="94"/>
      <c r="E5" s="94"/>
      <c r="F5" s="94"/>
    </row>
    <row r="6" spans="1:6" ht="14.25">
      <c r="A6" s="91">
        <v>20101</v>
      </c>
      <c r="B6" s="95" t="s">
        <v>85</v>
      </c>
      <c r="C6" s="93">
        <v>1120</v>
      </c>
      <c r="D6" s="90"/>
      <c r="E6" s="90"/>
      <c r="F6" s="90"/>
    </row>
    <row r="7" spans="1:6" ht="14.25">
      <c r="A7" s="91">
        <v>2010101</v>
      </c>
      <c r="B7" s="95" t="s">
        <v>86</v>
      </c>
      <c r="C7" s="93">
        <v>652</v>
      </c>
      <c r="D7" s="90"/>
      <c r="E7" s="90"/>
      <c r="F7" s="90"/>
    </row>
    <row r="8" spans="1:6" ht="14.25">
      <c r="A8" s="91">
        <v>2010102</v>
      </c>
      <c r="B8" s="95" t="s">
        <v>87</v>
      </c>
      <c r="C8" s="93">
        <v>425</v>
      </c>
      <c r="D8" s="90"/>
      <c r="E8" s="90"/>
      <c r="F8" s="90"/>
    </row>
    <row r="9" spans="1:6" ht="14.25">
      <c r="A9" s="91">
        <v>2010103</v>
      </c>
      <c r="B9" s="96" t="s">
        <v>88</v>
      </c>
      <c r="C9" s="93"/>
      <c r="D9" s="90"/>
      <c r="E9" s="90"/>
      <c r="F9" s="90"/>
    </row>
    <row r="10" spans="1:6" ht="14.25">
      <c r="A10" s="91">
        <v>2010104</v>
      </c>
      <c r="B10" s="96" t="s">
        <v>89</v>
      </c>
      <c r="C10" s="93"/>
      <c r="D10" s="90"/>
      <c r="E10" s="90"/>
      <c r="F10" s="90"/>
    </row>
    <row r="11" spans="1:6" ht="14.25">
      <c r="A11" s="91">
        <v>2010105</v>
      </c>
      <c r="B11" s="96" t="s">
        <v>90</v>
      </c>
      <c r="C11" s="93"/>
      <c r="D11" s="90"/>
      <c r="E11" s="90"/>
      <c r="F11" s="90"/>
    </row>
    <row r="12" spans="1:6" ht="14.25">
      <c r="A12" s="91">
        <v>2010106</v>
      </c>
      <c r="B12" s="92" t="s">
        <v>91</v>
      </c>
      <c r="C12" s="93"/>
      <c r="D12" s="90"/>
      <c r="E12" s="90"/>
      <c r="F12" s="90"/>
    </row>
    <row r="13" spans="1:6" ht="14.25">
      <c r="A13" s="91">
        <v>2010107</v>
      </c>
      <c r="B13" s="92" t="s">
        <v>92</v>
      </c>
      <c r="C13" s="93"/>
      <c r="D13" s="90"/>
      <c r="E13" s="90"/>
      <c r="F13" s="90"/>
    </row>
    <row r="14" spans="1:6" ht="14.25">
      <c r="A14" s="91">
        <v>2010108</v>
      </c>
      <c r="B14" s="92" t="s">
        <v>93</v>
      </c>
      <c r="C14" s="93"/>
      <c r="D14" s="90"/>
      <c r="E14" s="90"/>
      <c r="F14" s="90"/>
    </row>
    <row r="15" spans="1:6" ht="14.25">
      <c r="A15" s="91">
        <v>2010109</v>
      </c>
      <c r="B15" s="92" t="s">
        <v>94</v>
      </c>
      <c r="C15" s="93"/>
      <c r="D15" s="90"/>
      <c r="E15" s="90"/>
      <c r="F15" s="90"/>
    </row>
    <row r="16" spans="1:6" ht="14.25">
      <c r="A16" s="91">
        <v>2010150</v>
      </c>
      <c r="B16" s="92" t="s">
        <v>95</v>
      </c>
      <c r="C16" s="93">
        <v>43</v>
      </c>
      <c r="D16" s="90"/>
      <c r="E16" s="90"/>
      <c r="F16" s="90"/>
    </row>
    <row r="17" spans="1:6" ht="14.25">
      <c r="A17" s="91">
        <v>2010199</v>
      </c>
      <c r="B17" s="92" t="s">
        <v>96</v>
      </c>
      <c r="C17" s="93"/>
      <c r="D17" s="90"/>
      <c r="E17" s="90"/>
      <c r="F17" s="90"/>
    </row>
    <row r="18" spans="1:6" ht="14.25">
      <c r="A18" s="91">
        <v>20102</v>
      </c>
      <c r="B18" s="95" t="s">
        <v>97</v>
      </c>
      <c r="C18" s="93">
        <v>1021</v>
      </c>
      <c r="D18" s="90"/>
      <c r="E18" s="90"/>
      <c r="F18" s="90"/>
    </row>
    <row r="19" spans="1:6" ht="14.25">
      <c r="A19" s="91">
        <v>2010201</v>
      </c>
      <c r="B19" s="95" t="s">
        <v>86</v>
      </c>
      <c r="C19" s="93">
        <v>549</v>
      </c>
      <c r="D19" s="90"/>
      <c r="E19" s="90"/>
      <c r="F19" s="90"/>
    </row>
    <row r="20" spans="1:6" ht="14.25">
      <c r="A20" s="91">
        <v>2010202</v>
      </c>
      <c r="B20" s="95" t="s">
        <v>87</v>
      </c>
      <c r="C20" s="93">
        <v>402</v>
      </c>
      <c r="D20" s="90"/>
      <c r="E20" s="90"/>
      <c r="F20" s="90"/>
    </row>
    <row r="21" spans="1:6" ht="14.25">
      <c r="A21" s="91">
        <v>2010203</v>
      </c>
      <c r="B21" s="96" t="s">
        <v>88</v>
      </c>
      <c r="C21" s="93"/>
      <c r="D21" s="90"/>
      <c r="E21" s="90"/>
      <c r="F21" s="90"/>
    </row>
    <row r="22" spans="1:6" ht="14.25">
      <c r="A22" s="91">
        <v>2010204</v>
      </c>
      <c r="B22" s="96" t="s">
        <v>98</v>
      </c>
      <c r="C22" s="93"/>
      <c r="D22" s="90"/>
      <c r="E22" s="90"/>
      <c r="F22" s="90"/>
    </row>
    <row r="23" spans="1:6" ht="14.25">
      <c r="A23" s="91">
        <v>2010205</v>
      </c>
      <c r="B23" s="96" t="s">
        <v>99</v>
      </c>
      <c r="C23" s="93"/>
      <c r="D23" s="90"/>
      <c r="E23" s="90"/>
      <c r="F23" s="90"/>
    </row>
    <row r="24" spans="1:6" ht="14.25">
      <c r="A24" s="91">
        <v>2010206</v>
      </c>
      <c r="B24" s="96" t="s">
        <v>100</v>
      </c>
      <c r="C24" s="93"/>
      <c r="D24" s="90"/>
      <c r="E24" s="90"/>
      <c r="F24" s="90"/>
    </row>
    <row r="25" spans="1:6" ht="14.25">
      <c r="A25" s="91">
        <v>2010250</v>
      </c>
      <c r="B25" s="96" t="s">
        <v>95</v>
      </c>
      <c r="C25" s="93">
        <v>70</v>
      </c>
      <c r="D25" s="90"/>
      <c r="E25" s="90"/>
      <c r="F25" s="90"/>
    </row>
    <row r="26" spans="1:6" ht="14.25">
      <c r="A26" s="91">
        <v>2010299</v>
      </c>
      <c r="B26" s="96" t="s">
        <v>101</v>
      </c>
      <c r="C26" s="93"/>
      <c r="D26" s="90"/>
      <c r="E26" s="90"/>
      <c r="F26" s="90"/>
    </row>
    <row r="27" spans="1:6" ht="14.25">
      <c r="A27" s="91">
        <v>20103</v>
      </c>
      <c r="B27" s="95" t="s">
        <v>102</v>
      </c>
      <c r="C27" s="93">
        <v>27303</v>
      </c>
      <c r="D27" s="90"/>
      <c r="E27" s="90"/>
      <c r="F27" s="90"/>
    </row>
    <row r="28" spans="1:6" ht="14.25">
      <c r="A28" s="91">
        <v>2010301</v>
      </c>
      <c r="B28" s="95" t="s">
        <v>86</v>
      </c>
      <c r="C28" s="93">
        <v>19466</v>
      </c>
      <c r="D28" s="90"/>
      <c r="E28" s="90"/>
      <c r="F28" s="90"/>
    </row>
    <row r="29" spans="1:6" ht="14.25">
      <c r="A29" s="91">
        <v>2010302</v>
      </c>
      <c r="B29" s="95" t="s">
        <v>87</v>
      </c>
      <c r="C29" s="93">
        <v>2291</v>
      </c>
      <c r="D29" s="90"/>
      <c r="E29" s="90"/>
      <c r="F29" s="90"/>
    </row>
    <row r="30" spans="1:6" ht="14.25">
      <c r="A30" s="91">
        <v>2010303</v>
      </c>
      <c r="B30" s="96" t="s">
        <v>88</v>
      </c>
      <c r="C30" s="93">
        <v>99</v>
      </c>
      <c r="D30" s="90"/>
      <c r="E30" s="90"/>
      <c r="F30" s="90"/>
    </row>
    <row r="31" spans="1:6" ht="14.25">
      <c r="A31" s="91">
        <v>2010304</v>
      </c>
      <c r="B31" s="96" t="s">
        <v>103</v>
      </c>
      <c r="C31" s="93"/>
      <c r="D31" s="90"/>
      <c r="E31" s="90"/>
      <c r="F31" s="90"/>
    </row>
    <row r="32" spans="1:6" ht="14.25">
      <c r="A32" s="91">
        <v>2010305</v>
      </c>
      <c r="B32" s="96" t="s">
        <v>104</v>
      </c>
      <c r="C32" s="93"/>
      <c r="D32" s="90"/>
      <c r="E32" s="90"/>
      <c r="F32" s="90"/>
    </row>
    <row r="33" spans="1:6" ht="14.25">
      <c r="A33" s="91">
        <v>2010306</v>
      </c>
      <c r="B33" s="97" t="s">
        <v>105</v>
      </c>
      <c r="C33" s="93">
        <v>53</v>
      </c>
      <c r="D33" s="90"/>
      <c r="E33" s="90"/>
      <c r="F33" s="90"/>
    </row>
    <row r="34" spans="1:6" ht="14.25">
      <c r="A34" s="91">
        <v>2010308</v>
      </c>
      <c r="B34" s="95" t="s">
        <v>106</v>
      </c>
      <c r="C34" s="93"/>
      <c r="D34" s="90"/>
      <c r="E34" s="90"/>
      <c r="F34" s="90"/>
    </row>
    <row r="35" spans="1:6" ht="14.25">
      <c r="A35" s="91">
        <v>2010309</v>
      </c>
      <c r="B35" s="96" t="s">
        <v>107</v>
      </c>
      <c r="C35" s="93"/>
      <c r="D35" s="90"/>
      <c r="E35" s="90"/>
      <c r="F35" s="90"/>
    </row>
    <row r="36" spans="1:6" ht="14.25">
      <c r="A36" s="91">
        <v>2010350</v>
      </c>
      <c r="B36" s="96" t="s">
        <v>95</v>
      </c>
      <c r="C36" s="93">
        <v>594</v>
      </c>
      <c r="D36" s="90"/>
      <c r="E36" s="90"/>
      <c r="F36" s="90"/>
    </row>
    <row r="37" spans="1:6" ht="14.25">
      <c r="A37" s="91">
        <v>2010399</v>
      </c>
      <c r="B37" s="96" t="s">
        <v>108</v>
      </c>
      <c r="C37" s="93">
        <v>4800</v>
      </c>
      <c r="D37" s="90"/>
      <c r="E37" s="90"/>
      <c r="F37" s="90"/>
    </row>
    <row r="38" spans="1:3" ht="14.25">
      <c r="A38" s="91">
        <v>20104</v>
      </c>
      <c r="B38" s="95" t="s">
        <v>109</v>
      </c>
      <c r="C38" s="93">
        <v>1724</v>
      </c>
    </row>
    <row r="39" spans="1:3" ht="14.25">
      <c r="A39" s="91">
        <v>2010401</v>
      </c>
      <c r="B39" s="95" t="s">
        <v>86</v>
      </c>
      <c r="C39" s="93">
        <v>957</v>
      </c>
    </row>
    <row r="40" spans="1:3" ht="14.25">
      <c r="A40" s="91">
        <v>2010402</v>
      </c>
      <c r="B40" s="95" t="s">
        <v>87</v>
      </c>
      <c r="C40" s="93">
        <v>84</v>
      </c>
    </row>
    <row r="41" spans="1:3" ht="14.25">
      <c r="A41" s="91">
        <v>2010403</v>
      </c>
      <c r="B41" s="96" t="s">
        <v>88</v>
      </c>
      <c r="C41" s="93"/>
    </row>
    <row r="42" spans="1:3" ht="14.25">
      <c r="A42" s="91">
        <v>2010404</v>
      </c>
      <c r="B42" s="96" t="s">
        <v>110</v>
      </c>
      <c r="C42" s="93"/>
    </row>
    <row r="43" spans="1:3" ht="14.25">
      <c r="A43" s="91">
        <v>2010405</v>
      </c>
      <c r="B43" s="96" t="s">
        <v>111</v>
      </c>
      <c r="C43" s="93"/>
    </row>
    <row r="44" spans="1:3" ht="14.25">
      <c r="A44" s="91">
        <v>2010406</v>
      </c>
      <c r="B44" s="95" t="s">
        <v>112</v>
      </c>
      <c r="C44" s="93"/>
    </row>
    <row r="45" spans="1:3" ht="14.25">
      <c r="A45" s="91">
        <v>2010407</v>
      </c>
      <c r="B45" s="95" t="s">
        <v>113</v>
      </c>
      <c r="C45" s="93"/>
    </row>
    <row r="46" spans="1:3" ht="14.25">
      <c r="A46" s="91">
        <v>2010408</v>
      </c>
      <c r="B46" s="95" t="s">
        <v>114</v>
      </c>
      <c r="C46" s="93"/>
    </row>
    <row r="47" spans="1:3" ht="14.25">
      <c r="A47" s="98">
        <v>2010450</v>
      </c>
      <c r="B47" s="95" t="s">
        <v>95</v>
      </c>
      <c r="C47" s="93">
        <v>591</v>
      </c>
    </row>
    <row r="48" spans="1:3" ht="14.25">
      <c r="A48" s="98">
        <v>2010499</v>
      </c>
      <c r="B48" s="96" t="s">
        <v>115</v>
      </c>
      <c r="C48" s="93">
        <v>92</v>
      </c>
    </row>
    <row r="49" spans="1:3" ht="14.25">
      <c r="A49" s="98">
        <v>20105</v>
      </c>
      <c r="B49" s="96" t="s">
        <v>116</v>
      </c>
      <c r="C49" s="93">
        <v>543</v>
      </c>
    </row>
    <row r="50" spans="1:3" ht="14.25">
      <c r="A50" s="98">
        <v>2010501</v>
      </c>
      <c r="B50" s="96" t="s">
        <v>86</v>
      </c>
      <c r="C50" s="93">
        <v>486</v>
      </c>
    </row>
    <row r="51" spans="1:3" ht="14.25">
      <c r="A51" s="98">
        <v>2010502</v>
      </c>
      <c r="B51" s="92" t="s">
        <v>87</v>
      </c>
      <c r="C51" s="93"/>
    </row>
    <row r="52" spans="1:3" ht="14.25">
      <c r="A52" s="98">
        <v>2010503</v>
      </c>
      <c r="B52" s="95" t="s">
        <v>88</v>
      </c>
      <c r="C52" s="93"/>
    </row>
    <row r="53" spans="1:3" ht="14.25">
      <c r="A53" s="98">
        <v>2010504</v>
      </c>
      <c r="B53" s="95" t="s">
        <v>117</v>
      </c>
      <c r="C53" s="93"/>
    </row>
    <row r="54" spans="1:3" ht="14.25">
      <c r="A54" s="98">
        <v>2010505</v>
      </c>
      <c r="B54" s="95" t="s">
        <v>118</v>
      </c>
      <c r="C54" s="93">
        <v>45</v>
      </c>
    </row>
    <row r="55" spans="1:3" ht="14.25">
      <c r="A55" s="98">
        <v>2010506</v>
      </c>
      <c r="B55" s="96" t="s">
        <v>119</v>
      </c>
      <c r="C55" s="93"/>
    </row>
    <row r="56" spans="1:3" ht="14.25">
      <c r="A56" s="98">
        <v>2010507</v>
      </c>
      <c r="B56" s="96" t="s">
        <v>120</v>
      </c>
      <c r="C56" s="93"/>
    </row>
    <row r="57" spans="1:3" ht="14.25">
      <c r="A57" s="98">
        <v>2010508</v>
      </c>
      <c r="B57" s="96" t="s">
        <v>121</v>
      </c>
      <c r="C57" s="93">
        <v>5</v>
      </c>
    </row>
    <row r="58" spans="1:3" ht="14.25">
      <c r="A58" s="98">
        <v>2010550</v>
      </c>
      <c r="B58" s="95" t="s">
        <v>95</v>
      </c>
      <c r="C58" s="93"/>
    </row>
    <row r="59" spans="1:3" ht="14.25">
      <c r="A59" s="91">
        <v>2010599</v>
      </c>
      <c r="B59" s="96" t="s">
        <v>122</v>
      </c>
      <c r="C59" s="93">
        <v>7</v>
      </c>
    </row>
    <row r="60" spans="1:3" ht="14.25">
      <c r="A60" s="91">
        <v>20106</v>
      </c>
      <c r="B60" s="97" t="s">
        <v>123</v>
      </c>
      <c r="C60" s="93">
        <v>2091</v>
      </c>
    </row>
    <row r="61" spans="1:3" ht="14.25">
      <c r="A61" s="91">
        <v>2010601</v>
      </c>
      <c r="B61" s="96" t="s">
        <v>86</v>
      </c>
      <c r="C61" s="93">
        <v>1488</v>
      </c>
    </row>
    <row r="62" spans="1:3" ht="14.25">
      <c r="A62" s="91">
        <v>2010602</v>
      </c>
      <c r="B62" s="92" t="s">
        <v>87</v>
      </c>
      <c r="C62" s="93">
        <v>514</v>
      </c>
    </row>
    <row r="63" spans="1:3" ht="14.25">
      <c r="A63" s="91">
        <v>2010603</v>
      </c>
      <c r="B63" s="92" t="s">
        <v>88</v>
      </c>
      <c r="C63" s="93"/>
    </row>
    <row r="64" spans="1:3" ht="14.25">
      <c r="A64" s="91">
        <v>2010604</v>
      </c>
      <c r="B64" s="92" t="s">
        <v>124</v>
      </c>
      <c r="C64" s="93"/>
    </row>
    <row r="65" spans="1:3" ht="14.25">
      <c r="A65" s="91">
        <v>2010605</v>
      </c>
      <c r="B65" s="92" t="s">
        <v>125</v>
      </c>
      <c r="C65" s="93"/>
    </row>
    <row r="66" spans="1:3" ht="14.25">
      <c r="A66" s="91">
        <v>2010606</v>
      </c>
      <c r="B66" s="92" t="s">
        <v>126</v>
      </c>
      <c r="C66" s="93"/>
    </row>
    <row r="67" spans="1:3" ht="14.25">
      <c r="A67" s="91">
        <v>2010607</v>
      </c>
      <c r="B67" s="95" t="s">
        <v>127</v>
      </c>
      <c r="C67" s="93"/>
    </row>
    <row r="68" spans="1:3" ht="14.25">
      <c r="A68" s="91">
        <v>2010608</v>
      </c>
      <c r="B68" s="96" t="s">
        <v>128</v>
      </c>
      <c r="C68" s="93"/>
    </row>
    <row r="69" spans="1:3" ht="14.25">
      <c r="A69" s="91">
        <v>2010650</v>
      </c>
      <c r="B69" s="96" t="s">
        <v>95</v>
      </c>
      <c r="C69" s="93">
        <v>89</v>
      </c>
    </row>
    <row r="70" spans="1:3" ht="14.25">
      <c r="A70" s="91">
        <v>2010699</v>
      </c>
      <c r="B70" s="96" t="s">
        <v>129</v>
      </c>
      <c r="C70" s="93"/>
    </row>
    <row r="71" spans="1:3" ht="14.25">
      <c r="A71" s="91">
        <v>20107</v>
      </c>
      <c r="B71" s="95" t="s">
        <v>130</v>
      </c>
      <c r="C71" s="93">
        <v>1452</v>
      </c>
    </row>
    <row r="72" spans="1:3" ht="14.25">
      <c r="A72" s="91">
        <v>2010701</v>
      </c>
      <c r="B72" s="95" t="s">
        <v>86</v>
      </c>
      <c r="C72" s="93">
        <v>1452</v>
      </c>
    </row>
    <row r="73" spans="1:3" ht="14.25">
      <c r="A73" s="91">
        <v>2010702</v>
      </c>
      <c r="B73" s="95" t="s">
        <v>87</v>
      </c>
      <c r="C73" s="93"/>
    </row>
    <row r="74" spans="1:3" ht="14.25">
      <c r="A74" s="91">
        <v>2010703</v>
      </c>
      <c r="B74" s="96" t="s">
        <v>88</v>
      </c>
      <c r="C74" s="93"/>
    </row>
    <row r="75" spans="1:3" ht="14.25">
      <c r="A75" s="91">
        <v>2010704</v>
      </c>
      <c r="B75" s="95" t="s">
        <v>127</v>
      </c>
      <c r="C75" s="93"/>
    </row>
    <row r="76" spans="1:3" ht="14.25">
      <c r="A76" s="91">
        <v>2010705</v>
      </c>
      <c r="B76" s="96" t="s">
        <v>131</v>
      </c>
      <c r="C76" s="93"/>
    </row>
    <row r="77" spans="1:3" ht="14.25">
      <c r="A77" s="91">
        <v>2010706</v>
      </c>
      <c r="B77" s="96" t="s">
        <v>95</v>
      </c>
      <c r="C77" s="93"/>
    </row>
    <row r="78" spans="1:3" ht="14.25">
      <c r="A78" s="91">
        <v>2010707</v>
      </c>
      <c r="B78" s="96" t="s">
        <v>132</v>
      </c>
      <c r="C78" s="93"/>
    </row>
    <row r="79" spans="1:3" ht="14.25">
      <c r="A79" s="91">
        <v>2010708</v>
      </c>
      <c r="B79" s="96" t="s">
        <v>133</v>
      </c>
      <c r="C79" s="93">
        <v>0</v>
      </c>
    </row>
    <row r="80" spans="1:3" ht="14.25">
      <c r="A80" s="91">
        <v>2010709</v>
      </c>
      <c r="B80" s="95" t="s">
        <v>86</v>
      </c>
      <c r="C80" s="93"/>
    </row>
    <row r="81" spans="1:3" ht="14.25">
      <c r="A81" s="91">
        <v>2010750</v>
      </c>
      <c r="B81" s="95" t="s">
        <v>87</v>
      </c>
      <c r="C81" s="93"/>
    </row>
    <row r="82" spans="1:3" ht="14.25">
      <c r="A82" s="91">
        <v>2010799</v>
      </c>
      <c r="B82" s="95" t="s">
        <v>88</v>
      </c>
      <c r="C82" s="93"/>
    </row>
    <row r="83" spans="1:3" ht="14.25">
      <c r="A83" s="91">
        <v>20108</v>
      </c>
      <c r="B83" s="99" t="s">
        <v>134</v>
      </c>
      <c r="C83" s="93"/>
    </row>
    <row r="84" spans="1:3" ht="14.25">
      <c r="A84" s="91">
        <v>2010801</v>
      </c>
      <c r="B84" s="96" t="s">
        <v>135</v>
      </c>
      <c r="C84" s="93"/>
    </row>
    <row r="85" spans="1:3" ht="14.25">
      <c r="A85" s="91">
        <v>2010802</v>
      </c>
      <c r="B85" s="96" t="s">
        <v>127</v>
      </c>
      <c r="C85" s="93"/>
    </row>
    <row r="86" spans="1:3" ht="14.25">
      <c r="A86" s="91">
        <v>2010803</v>
      </c>
      <c r="B86" s="96" t="s">
        <v>95</v>
      </c>
      <c r="C86" s="93"/>
    </row>
    <row r="87" spans="1:3" ht="14.25">
      <c r="A87" s="91">
        <v>2010804</v>
      </c>
      <c r="B87" s="92" t="s">
        <v>136</v>
      </c>
      <c r="C87" s="93"/>
    </row>
    <row r="88" spans="1:3" ht="14.25">
      <c r="A88" s="91">
        <v>2010805</v>
      </c>
      <c r="B88" s="95" t="s">
        <v>137</v>
      </c>
      <c r="C88" s="93">
        <v>0</v>
      </c>
    </row>
    <row r="89" spans="1:3" ht="14.25">
      <c r="A89" s="91">
        <v>2010806</v>
      </c>
      <c r="B89" s="95" t="s">
        <v>86</v>
      </c>
      <c r="C89" s="93"/>
    </row>
    <row r="90" spans="1:3" ht="14.25">
      <c r="A90" s="91">
        <v>2010850</v>
      </c>
      <c r="B90" s="96" t="s">
        <v>87</v>
      </c>
      <c r="C90" s="93"/>
    </row>
    <row r="91" spans="1:3" ht="14.25">
      <c r="A91" s="91">
        <v>2010899</v>
      </c>
      <c r="B91" s="96" t="s">
        <v>88</v>
      </c>
      <c r="C91" s="93"/>
    </row>
    <row r="92" spans="1:3" ht="14.25">
      <c r="A92" s="91">
        <v>20109</v>
      </c>
      <c r="B92" s="95" t="s">
        <v>138</v>
      </c>
      <c r="C92" s="93"/>
    </row>
    <row r="93" spans="1:3" ht="14.25">
      <c r="A93" s="91">
        <v>2010901</v>
      </c>
      <c r="B93" s="95" t="s">
        <v>139</v>
      </c>
      <c r="C93" s="93"/>
    </row>
    <row r="94" spans="1:3" ht="14.25">
      <c r="A94" s="91">
        <v>2010902</v>
      </c>
      <c r="B94" s="95" t="s">
        <v>127</v>
      </c>
      <c r="C94" s="93"/>
    </row>
    <row r="95" spans="1:3" ht="14.25">
      <c r="A95" s="91">
        <v>2010903</v>
      </c>
      <c r="B95" s="95" t="s">
        <v>140</v>
      </c>
      <c r="C95" s="93"/>
    </row>
    <row r="96" spans="1:3" ht="14.25">
      <c r="A96" s="91">
        <v>2010905</v>
      </c>
      <c r="B96" s="95" t="s">
        <v>141</v>
      </c>
      <c r="C96" s="93"/>
    </row>
    <row r="97" spans="1:3" ht="14.25">
      <c r="A97" s="91">
        <v>2010907</v>
      </c>
      <c r="B97" s="95" t="s">
        <v>142</v>
      </c>
      <c r="C97" s="93"/>
    </row>
    <row r="98" spans="1:3" ht="14.25">
      <c r="A98" s="91">
        <v>2010908</v>
      </c>
      <c r="B98" s="95" t="s">
        <v>143</v>
      </c>
      <c r="C98" s="93"/>
    </row>
    <row r="99" spans="1:3" ht="14.25">
      <c r="A99" s="91">
        <v>2010909</v>
      </c>
      <c r="B99" s="96" t="s">
        <v>95</v>
      </c>
      <c r="C99" s="93"/>
    </row>
    <row r="100" spans="1:3" ht="14.25">
      <c r="A100" s="91">
        <v>2010910</v>
      </c>
      <c r="B100" s="96" t="s">
        <v>144</v>
      </c>
      <c r="C100" s="93"/>
    </row>
    <row r="101" spans="1:3" ht="14.25">
      <c r="A101" s="91">
        <v>2010911</v>
      </c>
      <c r="B101" s="100" t="s">
        <v>145</v>
      </c>
      <c r="C101" s="93">
        <v>3531</v>
      </c>
    </row>
    <row r="102" spans="1:3" ht="14.25">
      <c r="A102" s="91">
        <v>2010912</v>
      </c>
      <c r="B102" s="95" t="s">
        <v>86</v>
      </c>
      <c r="C102" s="93">
        <v>2678</v>
      </c>
    </row>
    <row r="103" spans="1:3" ht="14.25">
      <c r="A103" s="91">
        <v>2010950</v>
      </c>
      <c r="B103" s="95" t="s">
        <v>87</v>
      </c>
      <c r="C103" s="93">
        <v>670</v>
      </c>
    </row>
    <row r="104" spans="1:3" ht="14.25">
      <c r="A104" s="91">
        <v>2010999</v>
      </c>
      <c r="B104" s="95" t="s">
        <v>88</v>
      </c>
      <c r="C104" s="93"/>
    </row>
    <row r="105" spans="1:3" ht="14.25">
      <c r="A105" s="91">
        <v>20110</v>
      </c>
      <c r="B105" s="96" t="s">
        <v>146</v>
      </c>
      <c r="C105" s="93"/>
    </row>
    <row r="106" spans="1:3" ht="14.25">
      <c r="A106" s="91">
        <v>2011001</v>
      </c>
      <c r="B106" s="96" t="s">
        <v>147</v>
      </c>
      <c r="C106" s="93"/>
    </row>
    <row r="107" spans="1:3" ht="14.25">
      <c r="A107" s="91">
        <v>2011002</v>
      </c>
      <c r="B107" s="96" t="s">
        <v>148</v>
      </c>
      <c r="C107" s="93"/>
    </row>
    <row r="108" spans="1:3" ht="14.25">
      <c r="A108" s="91">
        <v>2011003</v>
      </c>
      <c r="B108" s="95" t="s">
        <v>95</v>
      </c>
      <c r="C108" s="93">
        <v>183</v>
      </c>
    </row>
    <row r="109" spans="1:3" ht="14.25">
      <c r="A109" s="91">
        <v>2011004</v>
      </c>
      <c r="B109" s="95" t="s">
        <v>149</v>
      </c>
      <c r="C109" s="93"/>
    </row>
    <row r="110" spans="1:3" ht="14.25">
      <c r="A110" s="91">
        <v>2011005</v>
      </c>
      <c r="B110" s="92" t="s">
        <v>150</v>
      </c>
      <c r="C110" s="93">
        <v>1272</v>
      </c>
    </row>
    <row r="111" spans="1:3" ht="14.25">
      <c r="A111" s="91">
        <v>2011007</v>
      </c>
      <c r="B111" s="95" t="s">
        <v>86</v>
      </c>
      <c r="C111" s="93">
        <v>325</v>
      </c>
    </row>
    <row r="112" spans="1:3" ht="14.25">
      <c r="A112" s="91">
        <v>2011008</v>
      </c>
      <c r="B112" s="95" t="s">
        <v>87</v>
      </c>
      <c r="C112" s="93">
        <v>156</v>
      </c>
    </row>
    <row r="113" spans="1:3" ht="14.25">
      <c r="A113" s="91">
        <v>2011050</v>
      </c>
      <c r="B113" s="95" t="s">
        <v>88</v>
      </c>
      <c r="C113" s="93"/>
    </row>
    <row r="114" spans="1:3" ht="14.25">
      <c r="A114" s="91">
        <v>2011099</v>
      </c>
      <c r="B114" s="96" t="s">
        <v>151</v>
      </c>
      <c r="C114" s="93"/>
    </row>
    <row r="115" spans="1:3" ht="14.25">
      <c r="A115" s="91">
        <v>20111</v>
      </c>
      <c r="B115" s="96" t="s">
        <v>152</v>
      </c>
      <c r="C115" s="93"/>
    </row>
    <row r="116" spans="1:3" ht="14.25">
      <c r="A116" s="91">
        <v>2011101</v>
      </c>
      <c r="B116" s="96" t="s">
        <v>153</v>
      </c>
      <c r="C116" s="93"/>
    </row>
    <row r="117" spans="1:3" ht="14.25">
      <c r="A117" s="91">
        <v>2011102</v>
      </c>
      <c r="B117" s="95" t="s">
        <v>154</v>
      </c>
      <c r="C117" s="93"/>
    </row>
    <row r="118" spans="1:3" ht="14.25">
      <c r="A118" s="91">
        <v>2011103</v>
      </c>
      <c r="B118" s="95" t="s">
        <v>155</v>
      </c>
      <c r="C118" s="93">
        <v>600</v>
      </c>
    </row>
    <row r="119" spans="1:3" ht="14.25">
      <c r="A119" s="91">
        <v>2011104</v>
      </c>
      <c r="B119" s="95" t="s">
        <v>95</v>
      </c>
      <c r="C119" s="93">
        <v>191</v>
      </c>
    </row>
    <row r="120" spans="1:3" ht="14.25">
      <c r="A120" s="91">
        <v>2011105</v>
      </c>
      <c r="B120" s="96" t="s">
        <v>156</v>
      </c>
      <c r="C120" s="93"/>
    </row>
    <row r="121" spans="1:3" ht="14.25">
      <c r="A121" s="91">
        <v>2011106</v>
      </c>
      <c r="B121" s="96" t="s">
        <v>157</v>
      </c>
      <c r="C121" s="93">
        <v>0</v>
      </c>
    </row>
    <row r="122" spans="1:3" ht="14.25">
      <c r="A122" s="91">
        <v>2011150</v>
      </c>
      <c r="B122" s="96" t="s">
        <v>86</v>
      </c>
      <c r="C122" s="93"/>
    </row>
    <row r="123" spans="1:3" ht="14.25">
      <c r="A123" s="91">
        <v>2011199</v>
      </c>
      <c r="B123" s="92" t="s">
        <v>87</v>
      </c>
      <c r="C123" s="93"/>
    </row>
    <row r="124" spans="1:3" ht="14.25">
      <c r="A124" s="91">
        <v>20113</v>
      </c>
      <c r="B124" s="95" t="s">
        <v>88</v>
      </c>
      <c r="C124" s="93"/>
    </row>
    <row r="125" spans="1:3" ht="14.25">
      <c r="A125" s="91">
        <v>2011301</v>
      </c>
      <c r="B125" s="95" t="s">
        <v>158</v>
      </c>
      <c r="C125" s="93"/>
    </row>
    <row r="126" spans="1:3" ht="14.25">
      <c r="A126" s="91">
        <v>2011302</v>
      </c>
      <c r="B126" s="95" t="s">
        <v>159</v>
      </c>
      <c r="C126" s="93"/>
    </row>
    <row r="127" spans="1:3" ht="14.25">
      <c r="A127" s="91">
        <v>2011303</v>
      </c>
      <c r="B127" s="96" t="s">
        <v>160</v>
      </c>
      <c r="C127" s="93"/>
    </row>
    <row r="128" spans="1:3" ht="14.25">
      <c r="A128" s="91">
        <v>2011304</v>
      </c>
      <c r="B128" s="95" t="s">
        <v>161</v>
      </c>
      <c r="C128" s="93"/>
    </row>
    <row r="129" spans="1:3" ht="14.25">
      <c r="A129" s="91">
        <v>2011305</v>
      </c>
      <c r="B129" s="95" t="s">
        <v>162</v>
      </c>
      <c r="C129" s="93"/>
    </row>
    <row r="130" spans="1:3" ht="14.25">
      <c r="A130" s="91">
        <v>2011306</v>
      </c>
      <c r="B130" s="95" t="s">
        <v>163</v>
      </c>
      <c r="C130" s="93"/>
    </row>
    <row r="131" spans="1:3" ht="14.25">
      <c r="A131" s="91">
        <v>2011307</v>
      </c>
      <c r="B131" s="95" t="s">
        <v>95</v>
      </c>
      <c r="C131" s="93"/>
    </row>
    <row r="132" spans="1:3" ht="14.25">
      <c r="A132" s="91">
        <v>2011308</v>
      </c>
      <c r="B132" s="95" t="s">
        <v>164</v>
      </c>
      <c r="C132" s="93"/>
    </row>
    <row r="133" spans="1:3" ht="14.25">
      <c r="A133" s="91">
        <v>2011350</v>
      </c>
      <c r="B133" s="95" t="s">
        <v>165</v>
      </c>
      <c r="C133" s="93">
        <v>0</v>
      </c>
    </row>
    <row r="134" spans="1:3" ht="14.25">
      <c r="A134" s="91">
        <v>2011399</v>
      </c>
      <c r="B134" s="95" t="s">
        <v>86</v>
      </c>
      <c r="C134" s="93"/>
    </row>
    <row r="135" spans="1:3" ht="14.25">
      <c r="A135" s="91">
        <v>20114</v>
      </c>
      <c r="B135" s="95" t="s">
        <v>87</v>
      </c>
      <c r="C135" s="93"/>
    </row>
    <row r="136" spans="1:3" ht="14.25">
      <c r="A136" s="91">
        <v>2011401</v>
      </c>
      <c r="B136" s="96" t="s">
        <v>88</v>
      </c>
      <c r="C136" s="93"/>
    </row>
    <row r="137" spans="1:3" ht="14.25">
      <c r="A137" s="91">
        <v>2011402</v>
      </c>
      <c r="B137" s="96" t="s">
        <v>166</v>
      </c>
      <c r="C137" s="93"/>
    </row>
    <row r="138" spans="1:3" ht="14.25">
      <c r="A138" s="91">
        <v>2011403</v>
      </c>
      <c r="B138" s="96" t="s">
        <v>95</v>
      </c>
      <c r="C138" s="93"/>
    </row>
    <row r="139" spans="1:3" ht="14.25">
      <c r="A139" s="91">
        <v>2011404</v>
      </c>
      <c r="B139" s="92" t="s">
        <v>167</v>
      </c>
      <c r="C139" s="93"/>
    </row>
    <row r="140" spans="1:3" ht="14.25">
      <c r="A140" s="91">
        <v>2011405</v>
      </c>
      <c r="B140" s="95" t="s">
        <v>168</v>
      </c>
      <c r="C140" s="93">
        <v>82</v>
      </c>
    </row>
    <row r="141" spans="1:3" ht="14.25">
      <c r="A141" s="91">
        <v>2011406</v>
      </c>
      <c r="B141" s="95" t="s">
        <v>86</v>
      </c>
      <c r="C141" s="93">
        <v>60</v>
      </c>
    </row>
    <row r="142" spans="1:3" ht="14.25">
      <c r="A142" s="91">
        <v>2011408</v>
      </c>
      <c r="B142" s="96" t="s">
        <v>87</v>
      </c>
      <c r="C142" s="93">
        <v>17</v>
      </c>
    </row>
    <row r="143" spans="1:3" ht="14.25">
      <c r="A143" s="91">
        <v>2011409</v>
      </c>
      <c r="B143" s="96" t="s">
        <v>88</v>
      </c>
      <c r="C143" s="93"/>
    </row>
    <row r="144" spans="1:3" ht="14.25">
      <c r="A144" s="91">
        <v>2011410</v>
      </c>
      <c r="B144" s="96" t="s">
        <v>169</v>
      </c>
      <c r="C144" s="93">
        <v>5</v>
      </c>
    </row>
    <row r="145" spans="1:3" ht="14.25">
      <c r="A145" s="91">
        <v>2011411</v>
      </c>
      <c r="B145" s="92" t="s">
        <v>170</v>
      </c>
      <c r="C145" s="93"/>
    </row>
    <row r="146" spans="1:3" ht="14.25">
      <c r="A146" s="91">
        <v>2011450</v>
      </c>
      <c r="B146" s="95" t="s">
        <v>95</v>
      </c>
      <c r="C146" s="93"/>
    </row>
    <row r="147" spans="1:3" ht="14.25">
      <c r="A147" s="91">
        <v>2011499</v>
      </c>
      <c r="B147" s="95" t="s">
        <v>171</v>
      </c>
      <c r="C147" s="93"/>
    </row>
    <row r="148" spans="1:3" ht="14.25">
      <c r="A148" s="91">
        <v>20123</v>
      </c>
      <c r="B148" s="96" t="s">
        <v>172</v>
      </c>
      <c r="C148" s="93">
        <v>263</v>
      </c>
    </row>
    <row r="149" spans="1:3" ht="14.25">
      <c r="A149" s="91">
        <v>2012301</v>
      </c>
      <c r="B149" s="96" t="s">
        <v>86</v>
      </c>
      <c r="C149" s="93">
        <v>237</v>
      </c>
    </row>
    <row r="150" spans="1:3" ht="14.25">
      <c r="A150" s="91">
        <v>2012302</v>
      </c>
      <c r="B150" s="96" t="s">
        <v>87</v>
      </c>
      <c r="C150" s="93">
        <v>26</v>
      </c>
    </row>
    <row r="151" spans="1:3" ht="14.25">
      <c r="A151" s="91">
        <v>2012303</v>
      </c>
      <c r="B151" s="95" t="s">
        <v>88</v>
      </c>
      <c r="C151" s="93"/>
    </row>
    <row r="152" spans="1:3" ht="14.25">
      <c r="A152" s="91">
        <v>2012304</v>
      </c>
      <c r="B152" s="97" t="s">
        <v>173</v>
      </c>
      <c r="C152" s="93"/>
    </row>
    <row r="153" spans="1:3" ht="14.25">
      <c r="A153" s="91">
        <v>2012350</v>
      </c>
      <c r="B153" s="95" t="s">
        <v>174</v>
      </c>
      <c r="C153" s="93"/>
    </row>
    <row r="154" spans="1:3" ht="14.25">
      <c r="A154" s="91">
        <v>2012399</v>
      </c>
      <c r="B154" s="96" t="s">
        <v>175</v>
      </c>
      <c r="C154" s="93">
        <v>288</v>
      </c>
    </row>
    <row r="155" spans="1:3" ht="14.25">
      <c r="A155" s="91">
        <v>20125</v>
      </c>
      <c r="B155" s="96" t="s">
        <v>86</v>
      </c>
      <c r="C155" s="93">
        <v>168</v>
      </c>
    </row>
    <row r="156" spans="1:3" ht="14.25">
      <c r="A156" s="91">
        <v>2012501</v>
      </c>
      <c r="B156" s="96" t="s">
        <v>87</v>
      </c>
      <c r="C156" s="93">
        <v>120</v>
      </c>
    </row>
    <row r="157" spans="1:3" ht="14.25">
      <c r="A157" s="91">
        <v>2012502</v>
      </c>
      <c r="B157" s="92" t="s">
        <v>88</v>
      </c>
      <c r="C157" s="93"/>
    </row>
    <row r="158" spans="1:3" ht="14.25">
      <c r="A158" s="91">
        <v>2012503</v>
      </c>
      <c r="B158" s="95" t="s">
        <v>100</v>
      </c>
      <c r="C158" s="101"/>
    </row>
    <row r="159" spans="1:3" ht="14.25">
      <c r="A159" s="91">
        <v>2012504</v>
      </c>
      <c r="B159" s="95" t="s">
        <v>95</v>
      </c>
      <c r="C159" s="93"/>
    </row>
    <row r="160" spans="1:3" ht="14.25">
      <c r="A160" s="91">
        <v>2012505</v>
      </c>
      <c r="B160" s="95" t="s">
        <v>176</v>
      </c>
      <c r="C160" s="93"/>
    </row>
    <row r="161" spans="1:3" ht="14.25">
      <c r="A161" s="91">
        <v>2012550</v>
      </c>
      <c r="B161" s="96" t="s">
        <v>177</v>
      </c>
      <c r="C161" s="93">
        <v>828</v>
      </c>
    </row>
    <row r="162" spans="1:3" ht="14.25">
      <c r="A162" s="91">
        <v>2012599</v>
      </c>
      <c r="B162" s="96" t="s">
        <v>86</v>
      </c>
      <c r="C162" s="93">
        <v>494</v>
      </c>
    </row>
    <row r="163" spans="1:3" ht="14.25">
      <c r="A163" s="91">
        <v>20126</v>
      </c>
      <c r="B163" s="96" t="s">
        <v>87</v>
      </c>
      <c r="C163" s="93">
        <v>137</v>
      </c>
    </row>
    <row r="164" spans="1:3" ht="14.25">
      <c r="A164" s="91">
        <v>2012601</v>
      </c>
      <c r="B164" s="95" t="s">
        <v>88</v>
      </c>
      <c r="C164" s="93"/>
    </row>
    <row r="165" spans="1:3" ht="14.25">
      <c r="A165" s="91">
        <v>2012602</v>
      </c>
      <c r="B165" s="95" t="s">
        <v>178</v>
      </c>
      <c r="C165" s="93"/>
    </row>
    <row r="166" spans="1:3" ht="14.25">
      <c r="A166" s="91">
        <v>2012603</v>
      </c>
      <c r="B166" s="96" t="s">
        <v>95</v>
      </c>
      <c r="C166" s="93">
        <v>159</v>
      </c>
    </row>
    <row r="167" spans="1:3" ht="14.25">
      <c r="A167" s="91">
        <v>2012604</v>
      </c>
      <c r="B167" s="96" t="s">
        <v>179</v>
      </c>
      <c r="C167" s="93">
        <v>38</v>
      </c>
    </row>
    <row r="168" spans="1:3" ht="14.25">
      <c r="A168" s="91">
        <v>2012699</v>
      </c>
      <c r="B168" s="96" t="s">
        <v>180</v>
      </c>
      <c r="C168" s="93">
        <v>2018</v>
      </c>
    </row>
    <row r="169" spans="1:3" ht="14.25">
      <c r="A169" s="91">
        <v>20128</v>
      </c>
      <c r="B169" s="96" t="s">
        <v>86</v>
      </c>
      <c r="C169" s="93">
        <v>1219</v>
      </c>
    </row>
    <row r="170" spans="1:3" ht="14.25">
      <c r="A170" s="91">
        <v>2012801</v>
      </c>
      <c r="B170" s="95" t="s">
        <v>87</v>
      </c>
      <c r="C170" s="93">
        <v>688</v>
      </c>
    </row>
    <row r="171" spans="1:3" ht="14.25">
      <c r="A171" s="91">
        <v>2012802</v>
      </c>
      <c r="B171" s="95" t="s">
        <v>88</v>
      </c>
      <c r="C171" s="93"/>
    </row>
    <row r="172" spans="1:3" ht="14.25">
      <c r="A172" s="91">
        <v>2012803</v>
      </c>
      <c r="B172" s="95" t="s">
        <v>181</v>
      </c>
      <c r="C172" s="93"/>
    </row>
    <row r="173" spans="1:3" ht="14.25">
      <c r="A173" s="91">
        <v>2012804</v>
      </c>
      <c r="B173" s="96" t="s">
        <v>95</v>
      </c>
      <c r="C173" s="93">
        <v>111</v>
      </c>
    </row>
    <row r="174" spans="1:3" ht="14.25">
      <c r="A174" s="91">
        <v>2012850</v>
      </c>
      <c r="B174" s="96" t="s">
        <v>182</v>
      </c>
      <c r="C174" s="93"/>
    </row>
    <row r="175" spans="1:3" ht="14.25">
      <c r="A175" s="91">
        <v>2012899</v>
      </c>
      <c r="B175" s="96" t="s">
        <v>183</v>
      </c>
      <c r="C175" s="93">
        <v>1369</v>
      </c>
    </row>
    <row r="176" spans="1:3" ht="14.25">
      <c r="A176" s="91">
        <v>20129</v>
      </c>
      <c r="B176" s="95" t="s">
        <v>86</v>
      </c>
      <c r="C176" s="93">
        <v>596</v>
      </c>
    </row>
    <row r="177" spans="1:3" ht="14.25">
      <c r="A177" s="91">
        <v>2012901</v>
      </c>
      <c r="B177" s="95" t="s">
        <v>87</v>
      </c>
      <c r="C177" s="93">
        <v>552</v>
      </c>
    </row>
    <row r="178" spans="1:3" ht="14.25">
      <c r="A178" s="91">
        <v>2012902</v>
      </c>
      <c r="B178" s="95" t="s">
        <v>88</v>
      </c>
      <c r="C178" s="93"/>
    </row>
    <row r="179" spans="1:3" ht="14.25">
      <c r="A179" s="91">
        <v>2012903</v>
      </c>
      <c r="B179" s="95" t="s">
        <v>184</v>
      </c>
      <c r="C179" s="93"/>
    </row>
    <row r="180" spans="1:3" ht="14.25">
      <c r="A180" s="91">
        <v>2012906</v>
      </c>
      <c r="B180" s="95" t="s">
        <v>95</v>
      </c>
      <c r="C180" s="93">
        <v>221</v>
      </c>
    </row>
    <row r="181" spans="1:3" ht="14.25">
      <c r="A181" s="91">
        <v>2012950</v>
      </c>
      <c r="B181" s="96" t="s">
        <v>185</v>
      </c>
      <c r="C181" s="93"/>
    </row>
    <row r="182" spans="1:3" ht="14.25">
      <c r="A182" s="91">
        <v>2012999</v>
      </c>
      <c r="B182" s="96" t="s">
        <v>186</v>
      </c>
      <c r="C182" s="93">
        <v>1383</v>
      </c>
    </row>
    <row r="183" spans="1:3" ht="14.25">
      <c r="A183" s="91">
        <v>20131</v>
      </c>
      <c r="B183" s="92" t="s">
        <v>86</v>
      </c>
      <c r="C183" s="93">
        <v>341</v>
      </c>
    </row>
    <row r="184" spans="1:3" ht="14.25">
      <c r="A184" s="91">
        <v>2013101</v>
      </c>
      <c r="B184" s="95" t="s">
        <v>87</v>
      </c>
      <c r="C184" s="93">
        <v>925</v>
      </c>
    </row>
    <row r="185" spans="1:3" ht="14.25">
      <c r="A185" s="91">
        <v>2013102</v>
      </c>
      <c r="B185" s="95" t="s">
        <v>88</v>
      </c>
      <c r="C185" s="93"/>
    </row>
    <row r="186" spans="1:3" ht="14.25">
      <c r="A186" s="91">
        <v>2013103</v>
      </c>
      <c r="B186" s="95" t="s">
        <v>187</v>
      </c>
      <c r="C186" s="93"/>
    </row>
    <row r="187" spans="1:3" ht="14.25">
      <c r="A187" s="91">
        <v>2013105</v>
      </c>
      <c r="B187" s="95" t="s">
        <v>95</v>
      </c>
      <c r="C187" s="93">
        <v>117</v>
      </c>
    </row>
    <row r="188" spans="1:3" ht="14.25">
      <c r="A188" s="91">
        <v>2013150</v>
      </c>
      <c r="B188" s="96" t="s">
        <v>188</v>
      </c>
      <c r="C188" s="93"/>
    </row>
    <row r="189" spans="1:3" ht="14.25">
      <c r="A189" s="91">
        <v>2013199</v>
      </c>
      <c r="B189" s="96" t="s">
        <v>189</v>
      </c>
      <c r="C189" s="93">
        <v>503</v>
      </c>
    </row>
    <row r="190" spans="1:3" ht="14.25">
      <c r="A190" s="91">
        <v>20132</v>
      </c>
      <c r="B190" s="96" t="s">
        <v>86</v>
      </c>
      <c r="C190" s="93">
        <v>214</v>
      </c>
    </row>
    <row r="191" spans="1:3" ht="14.25">
      <c r="A191" s="91">
        <v>2013201</v>
      </c>
      <c r="B191" s="95" t="s">
        <v>87</v>
      </c>
      <c r="C191" s="93">
        <v>169</v>
      </c>
    </row>
    <row r="192" spans="1:3" ht="14.25">
      <c r="A192" s="91">
        <v>2013202</v>
      </c>
      <c r="B192" s="95" t="s">
        <v>88</v>
      </c>
      <c r="C192" s="93"/>
    </row>
    <row r="193" spans="1:3" ht="14.25">
      <c r="A193" s="91">
        <v>2013203</v>
      </c>
      <c r="B193" s="95" t="s">
        <v>190</v>
      </c>
      <c r="C193" s="93"/>
    </row>
    <row r="194" spans="1:3" ht="14.25">
      <c r="A194" s="91">
        <v>2013204</v>
      </c>
      <c r="B194" s="95" t="s">
        <v>191</v>
      </c>
      <c r="C194" s="93"/>
    </row>
    <row r="195" spans="1:3" ht="14.25">
      <c r="A195" s="91">
        <v>2013250</v>
      </c>
      <c r="B195" s="95" t="s">
        <v>95</v>
      </c>
      <c r="C195" s="101">
        <v>120</v>
      </c>
    </row>
    <row r="196" spans="1:3" ht="14.25">
      <c r="A196" s="91">
        <v>2013299</v>
      </c>
      <c r="B196" s="96" t="s">
        <v>192</v>
      </c>
      <c r="C196" s="101"/>
    </row>
    <row r="197" spans="1:3" ht="14.25">
      <c r="A197" s="91">
        <v>20133</v>
      </c>
      <c r="B197" s="96" t="s">
        <v>193</v>
      </c>
      <c r="C197" s="101">
        <v>0</v>
      </c>
    </row>
    <row r="198" spans="1:3" ht="14.25">
      <c r="A198" s="91">
        <v>2013301</v>
      </c>
      <c r="B198" s="96" t="s">
        <v>86</v>
      </c>
      <c r="C198" s="93"/>
    </row>
    <row r="199" spans="1:3" ht="14.25">
      <c r="A199" s="91">
        <v>2013302</v>
      </c>
      <c r="B199" s="92" t="s">
        <v>87</v>
      </c>
      <c r="C199" s="93"/>
    </row>
    <row r="200" spans="1:3" ht="14.25">
      <c r="A200" s="91">
        <v>2013303</v>
      </c>
      <c r="B200" s="95" t="s">
        <v>88</v>
      </c>
      <c r="C200" s="102"/>
    </row>
    <row r="201" spans="1:3" ht="14.25">
      <c r="A201" s="98">
        <v>2013304</v>
      </c>
      <c r="B201" s="95" t="s">
        <v>95</v>
      </c>
      <c r="C201" s="102"/>
    </row>
    <row r="202" spans="1:3" ht="14.25">
      <c r="A202" s="91">
        <v>2013350</v>
      </c>
      <c r="B202" s="95" t="s">
        <v>194</v>
      </c>
      <c r="C202" s="102"/>
    </row>
    <row r="203" spans="1:3" ht="14.25">
      <c r="A203" s="91">
        <v>2013399</v>
      </c>
      <c r="B203" s="96" t="s">
        <v>195</v>
      </c>
      <c r="C203" s="102">
        <v>0</v>
      </c>
    </row>
    <row r="204" spans="1:3" ht="14.25">
      <c r="A204" s="91">
        <v>20134</v>
      </c>
      <c r="B204" s="96" t="s">
        <v>86</v>
      </c>
      <c r="C204" s="103"/>
    </row>
    <row r="205" spans="1:3" ht="14.25">
      <c r="A205" s="91">
        <v>2013401</v>
      </c>
      <c r="B205" s="96" t="s">
        <v>87</v>
      </c>
      <c r="C205" s="103"/>
    </row>
    <row r="206" spans="1:3" ht="14.25">
      <c r="A206" s="91">
        <v>2013402</v>
      </c>
      <c r="B206" s="95" t="s">
        <v>88</v>
      </c>
      <c r="C206" s="103"/>
    </row>
    <row r="207" spans="1:3" ht="14.25">
      <c r="A207" s="91">
        <v>2013403</v>
      </c>
      <c r="B207" s="95" t="s">
        <v>95</v>
      </c>
      <c r="C207" s="103"/>
    </row>
    <row r="208" spans="1:3" ht="14.25">
      <c r="A208" s="91">
        <v>2013404</v>
      </c>
      <c r="B208" s="95" t="s">
        <v>196</v>
      </c>
      <c r="C208" s="103"/>
    </row>
    <row r="209" spans="1:3" ht="14.25">
      <c r="A209" s="91">
        <v>2013405</v>
      </c>
      <c r="B209" s="95" t="s">
        <v>197</v>
      </c>
      <c r="C209" s="103">
        <v>0</v>
      </c>
    </row>
    <row r="210" spans="1:3" ht="14.25">
      <c r="A210" s="91">
        <v>2013450</v>
      </c>
      <c r="B210" s="95" t="s">
        <v>86</v>
      </c>
      <c r="C210" s="103"/>
    </row>
    <row r="211" spans="1:3" ht="14.25">
      <c r="A211" s="91">
        <v>2013499</v>
      </c>
      <c r="B211" s="95" t="s">
        <v>87</v>
      </c>
      <c r="C211" s="103"/>
    </row>
    <row r="212" spans="1:3" ht="14.25">
      <c r="A212" s="91">
        <v>20135</v>
      </c>
      <c r="B212" s="95" t="s">
        <v>88</v>
      </c>
      <c r="C212" s="102"/>
    </row>
    <row r="213" spans="1:3" ht="14.25">
      <c r="A213" s="91">
        <v>2013501</v>
      </c>
      <c r="B213" s="95" t="s">
        <v>198</v>
      </c>
      <c r="C213" s="102"/>
    </row>
    <row r="214" spans="1:3" ht="14.25">
      <c r="A214" s="91">
        <v>2013502</v>
      </c>
      <c r="B214" s="95" t="s">
        <v>95</v>
      </c>
      <c r="C214" s="102"/>
    </row>
    <row r="215" spans="1:3" ht="14.25">
      <c r="A215" s="91">
        <v>2013503</v>
      </c>
      <c r="B215" s="95" t="s">
        <v>199</v>
      </c>
      <c r="C215" s="102"/>
    </row>
    <row r="216" spans="1:3" ht="14.25">
      <c r="A216" s="91">
        <v>2013550</v>
      </c>
      <c r="B216" s="95" t="s">
        <v>200</v>
      </c>
      <c r="C216" s="102">
        <v>3281</v>
      </c>
    </row>
    <row r="217" spans="1:3" ht="14.25">
      <c r="A217" s="91">
        <v>2013599</v>
      </c>
      <c r="B217" s="95" t="s">
        <v>86</v>
      </c>
      <c r="C217" s="93">
        <v>2920</v>
      </c>
    </row>
    <row r="218" spans="1:3" ht="14.25">
      <c r="A218" s="91">
        <v>20136</v>
      </c>
      <c r="B218" s="95" t="s">
        <v>87</v>
      </c>
      <c r="C218" s="93">
        <v>306</v>
      </c>
    </row>
    <row r="219" spans="1:3" ht="14.25">
      <c r="A219" s="91">
        <v>2013601</v>
      </c>
      <c r="B219" s="95" t="s">
        <v>88</v>
      </c>
      <c r="C219" s="93"/>
    </row>
    <row r="220" spans="1:3" ht="14.25">
      <c r="A220" s="91">
        <v>2013602</v>
      </c>
      <c r="B220" s="95" t="s">
        <v>201</v>
      </c>
      <c r="C220" s="93"/>
    </row>
    <row r="221" spans="1:3" ht="14.25">
      <c r="A221" s="91">
        <v>2013603</v>
      </c>
      <c r="B221" s="95" t="s">
        <v>202</v>
      </c>
      <c r="C221" s="93"/>
    </row>
    <row r="222" spans="1:3" ht="14.25">
      <c r="A222" s="91">
        <v>2013650</v>
      </c>
      <c r="B222" s="95" t="s">
        <v>127</v>
      </c>
      <c r="C222" s="93"/>
    </row>
    <row r="223" spans="1:3" ht="14.25">
      <c r="A223" s="91">
        <v>2013699</v>
      </c>
      <c r="B223" s="95" t="s">
        <v>203</v>
      </c>
      <c r="C223" s="93"/>
    </row>
    <row r="224" spans="1:3" ht="14.25">
      <c r="A224" s="91">
        <v>20137</v>
      </c>
      <c r="B224" s="95" t="s">
        <v>204</v>
      </c>
      <c r="C224" s="93"/>
    </row>
    <row r="225" spans="1:3" ht="14.25">
      <c r="A225" s="91">
        <v>2013701</v>
      </c>
      <c r="B225" s="95" t="s">
        <v>205</v>
      </c>
      <c r="C225" s="93"/>
    </row>
    <row r="226" spans="1:3" ht="14.25">
      <c r="A226" s="91">
        <v>2013702</v>
      </c>
      <c r="B226" s="95" t="s">
        <v>206</v>
      </c>
      <c r="C226" s="93"/>
    </row>
    <row r="227" spans="1:3" ht="14.25">
      <c r="A227" s="91">
        <v>2013703</v>
      </c>
      <c r="B227" s="95" t="s">
        <v>207</v>
      </c>
      <c r="C227" s="93"/>
    </row>
    <row r="228" spans="1:3" ht="14.25">
      <c r="A228" s="98">
        <v>2013704</v>
      </c>
      <c r="B228" s="95" t="s">
        <v>208</v>
      </c>
      <c r="C228" s="93"/>
    </row>
    <row r="229" spans="1:3" ht="14.25">
      <c r="A229" s="91">
        <v>2013750</v>
      </c>
      <c r="B229" s="95" t="s">
        <v>95</v>
      </c>
      <c r="C229" s="93">
        <v>55</v>
      </c>
    </row>
    <row r="230" spans="1:3" ht="14.25">
      <c r="A230" s="91">
        <v>2013799</v>
      </c>
      <c r="B230" s="95" t="s">
        <v>209</v>
      </c>
      <c r="C230" s="93"/>
    </row>
    <row r="231" spans="1:3" ht="14.25">
      <c r="A231" s="91">
        <v>20138</v>
      </c>
      <c r="B231" s="95" t="s">
        <v>210</v>
      </c>
      <c r="C231" s="93">
        <v>261</v>
      </c>
    </row>
    <row r="232" spans="1:3" ht="14.25">
      <c r="A232" s="91">
        <v>2013801</v>
      </c>
      <c r="B232" s="96" t="s">
        <v>211</v>
      </c>
      <c r="C232" s="93"/>
    </row>
    <row r="233" spans="1:3" ht="14.25">
      <c r="A233" s="91">
        <v>2013802</v>
      </c>
      <c r="B233" s="96" t="s">
        <v>212</v>
      </c>
      <c r="C233" s="93">
        <v>261</v>
      </c>
    </row>
    <row r="234" spans="1:3" ht="14.25">
      <c r="A234" s="91">
        <v>2013803</v>
      </c>
      <c r="B234" s="92" t="s">
        <v>213</v>
      </c>
      <c r="C234" s="93">
        <v>0</v>
      </c>
    </row>
    <row r="235" spans="1:3" ht="14.25">
      <c r="A235" s="91">
        <v>2013804</v>
      </c>
      <c r="B235" s="95" t="s">
        <v>214</v>
      </c>
      <c r="C235" s="93">
        <v>0</v>
      </c>
    </row>
    <row r="236" spans="1:3" ht="14.25">
      <c r="A236" s="91">
        <v>2013805</v>
      </c>
      <c r="B236" s="95" t="s">
        <v>215</v>
      </c>
      <c r="C236" s="93">
        <v>0</v>
      </c>
    </row>
    <row r="237" spans="1:3" ht="14.25">
      <c r="A237" s="91">
        <v>2013806</v>
      </c>
      <c r="B237" s="95" t="s">
        <v>216</v>
      </c>
      <c r="C237" s="93">
        <v>0</v>
      </c>
    </row>
    <row r="238" spans="1:3" ht="14.25">
      <c r="A238" s="91">
        <v>2013808</v>
      </c>
      <c r="B238" s="92" t="s">
        <v>217</v>
      </c>
      <c r="C238" s="93">
        <v>100</v>
      </c>
    </row>
    <row r="239" spans="1:3" ht="14.25">
      <c r="A239" s="91">
        <v>2013809</v>
      </c>
      <c r="B239" s="96" t="s">
        <v>218</v>
      </c>
      <c r="C239" s="93">
        <v>100</v>
      </c>
    </row>
    <row r="240" spans="1:3" ht="14.25">
      <c r="A240" s="91">
        <v>2013810</v>
      </c>
      <c r="B240" s="96" t="s">
        <v>219</v>
      </c>
      <c r="C240" s="93"/>
    </row>
    <row r="241" spans="1:3" ht="14.25">
      <c r="A241" s="91">
        <v>2013811</v>
      </c>
      <c r="B241" s="95" t="s">
        <v>220</v>
      </c>
      <c r="C241" s="93"/>
    </row>
    <row r="242" spans="1:3" ht="14.25">
      <c r="A242" s="91">
        <v>2013812</v>
      </c>
      <c r="B242" s="95" t="s">
        <v>221</v>
      </c>
      <c r="C242" s="93">
        <v>100</v>
      </c>
    </row>
    <row r="243" spans="1:3" ht="14.25">
      <c r="A243" s="91">
        <v>2013813</v>
      </c>
      <c r="B243" s="95" t="s">
        <v>222</v>
      </c>
      <c r="C243" s="93"/>
    </row>
    <row r="244" spans="1:3" ht="14.25">
      <c r="A244" s="91">
        <v>2013814</v>
      </c>
      <c r="B244" s="96" t="s">
        <v>223</v>
      </c>
      <c r="C244" s="93"/>
    </row>
    <row r="245" spans="1:3" ht="14.25">
      <c r="A245" s="91">
        <v>2013815</v>
      </c>
      <c r="B245" s="96" t="s">
        <v>224</v>
      </c>
      <c r="C245" s="93"/>
    </row>
    <row r="246" spans="1:3" ht="14.25">
      <c r="A246" s="98">
        <v>2013816</v>
      </c>
      <c r="B246" s="96" t="s">
        <v>225</v>
      </c>
      <c r="C246" s="93"/>
    </row>
    <row r="247" spans="1:3" ht="14.25">
      <c r="A247" s="98">
        <v>2013850</v>
      </c>
      <c r="B247" s="96" t="s">
        <v>226</v>
      </c>
      <c r="C247" s="93"/>
    </row>
    <row r="248" spans="1:3" ht="14.25">
      <c r="A248" s="91">
        <v>2013899</v>
      </c>
      <c r="B248" s="96" t="s">
        <v>227</v>
      </c>
      <c r="C248" s="93"/>
    </row>
    <row r="249" spans="1:3" ht="14.25">
      <c r="A249" s="91">
        <v>20199</v>
      </c>
      <c r="B249" s="96" t="s">
        <v>228</v>
      </c>
      <c r="C249" s="93">
        <v>0</v>
      </c>
    </row>
    <row r="250" spans="1:3" ht="14.25">
      <c r="A250" s="91">
        <v>2019901</v>
      </c>
      <c r="B250" s="92" t="s">
        <v>229</v>
      </c>
      <c r="C250" s="93">
        <v>20682</v>
      </c>
    </row>
    <row r="251" spans="1:3" ht="14.25">
      <c r="A251" s="91">
        <v>2019999</v>
      </c>
      <c r="B251" s="95" t="s">
        <v>230</v>
      </c>
      <c r="C251" s="93">
        <v>0</v>
      </c>
    </row>
    <row r="252" spans="1:3" ht="14.25">
      <c r="A252" s="91">
        <v>202</v>
      </c>
      <c r="B252" s="95" t="s">
        <v>231</v>
      </c>
      <c r="C252" s="93"/>
    </row>
    <row r="253" spans="1:3" ht="14.25">
      <c r="A253" s="91">
        <v>20201</v>
      </c>
      <c r="B253" s="96" t="s">
        <v>232</v>
      </c>
      <c r="C253" s="93"/>
    </row>
    <row r="254" spans="1:3" ht="14.25">
      <c r="A254" s="91">
        <v>2020199</v>
      </c>
      <c r="B254" s="96" t="s">
        <v>233</v>
      </c>
      <c r="C254" s="93">
        <v>18919</v>
      </c>
    </row>
    <row r="255" spans="1:3" ht="14.25">
      <c r="A255" s="91">
        <v>20205</v>
      </c>
      <c r="B255" s="96" t="s">
        <v>86</v>
      </c>
      <c r="C255" s="93">
        <v>12120</v>
      </c>
    </row>
    <row r="256" spans="1:3" ht="14.25">
      <c r="A256" s="91">
        <v>2020503</v>
      </c>
      <c r="B256" s="96" t="s">
        <v>87</v>
      </c>
      <c r="C256" s="93">
        <v>4299</v>
      </c>
    </row>
    <row r="257" spans="1:3" ht="14.25">
      <c r="A257" s="91">
        <v>2020504</v>
      </c>
      <c r="B257" s="96" t="s">
        <v>88</v>
      </c>
      <c r="C257" s="93"/>
    </row>
    <row r="258" spans="1:3" ht="14.25">
      <c r="A258" s="91">
        <v>2020505</v>
      </c>
      <c r="B258" s="96" t="s">
        <v>127</v>
      </c>
      <c r="C258" s="93"/>
    </row>
    <row r="259" spans="1:3" ht="14.25">
      <c r="A259" s="91">
        <v>20299</v>
      </c>
      <c r="B259" s="96" t="s">
        <v>234</v>
      </c>
      <c r="C259" s="93">
        <v>2500</v>
      </c>
    </row>
    <row r="260" spans="1:3" ht="14.25">
      <c r="A260" s="91">
        <v>203</v>
      </c>
      <c r="B260" s="96" t="s">
        <v>235</v>
      </c>
      <c r="C260" s="93"/>
    </row>
    <row r="261" spans="1:3" ht="14.25">
      <c r="A261" s="91">
        <v>20306</v>
      </c>
      <c r="B261" s="96" t="s">
        <v>236</v>
      </c>
      <c r="C261" s="93"/>
    </row>
    <row r="262" spans="1:3" ht="14.25">
      <c r="A262" s="91">
        <v>2030601</v>
      </c>
      <c r="B262" s="96" t="s">
        <v>237</v>
      </c>
      <c r="C262" s="93"/>
    </row>
    <row r="263" spans="1:3" ht="14.25">
      <c r="A263" s="91">
        <v>2030602</v>
      </c>
      <c r="B263" s="96" t="s">
        <v>95</v>
      </c>
      <c r="C263" s="93"/>
    </row>
    <row r="264" spans="1:3" ht="14.25">
      <c r="A264" s="91">
        <v>2030603</v>
      </c>
      <c r="B264" s="96" t="s">
        <v>238</v>
      </c>
      <c r="C264" s="93"/>
    </row>
    <row r="265" spans="1:3" ht="14.25">
      <c r="A265" s="91">
        <v>2030604</v>
      </c>
      <c r="B265" s="95" t="s">
        <v>239</v>
      </c>
      <c r="C265" s="93">
        <v>0</v>
      </c>
    </row>
    <row r="266" spans="1:3" ht="14.25">
      <c r="A266" s="91">
        <v>2030605</v>
      </c>
      <c r="B266" s="95" t="s">
        <v>86</v>
      </c>
      <c r="C266" s="93"/>
    </row>
    <row r="267" spans="1:3" ht="14.25">
      <c r="A267" s="91">
        <v>2030606</v>
      </c>
      <c r="B267" s="95" t="s">
        <v>87</v>
      </c>
      <c r="C267" s="93"/>
    </row>
    <row r="268" spans="1:3" ht="14.25">
      <c r="A268" s="91">
        <v>2030607</v>
      </c>
      <c r="B268" s="96" t="s">
        <v>88</v>
      </c>
      <c r="C268" s="93"/>
    </row>
    <row r="269" spans="1:3" ht="14.25">
      <c r="A269" s="91">
        <v>2030608</v>
      </c>
      <c r="B269" s="96" t="s">
        <v>240</v>
      </c>
      <c r="C269" s="93"/>
    </row>
    <row r="270" spans="1:3" ht="14.25">
      <c r="A270" s="91">
        <v>2030699</v>
      </c>
      <c r="B270" s="96" t="s">
        <v>95</v>
      </c>
      <c r="C270" s="93"/>
    </row>
    <row r="271" spans="1:3" ht="14.25">
      <c r="A271" s="91">
        <v>20399</v>
      </c>
      <c r="B271" s="92" t="s">
        <v>241</v>
      </c>
      <c r="C271" s="93"/>
    </row>
    <row r="272" spans="1:3" ht="14.25">
      <c r="A272" s="91">
        <v>2039901</v>
      </c>
      <c r="B272" s="97" t="s">
        <v>242</v>
      </c>
      <c r="C272" s="93">
        <v>0</v>
      </c>
    </row>
    <row r="273" spans="1:3" ht="14.25">
      <c r="A273" s="91">
        <v>204</v>
      </c>
      <c r="B273" s="95" t="s">
        <v>86</v>
      </c>
      <c r="C273" s="93"/>
    </row>
    <row r="274" spans="1:3" ht="14.25">
      <c r="A274" s="91">
        <v>20401</v>
      </c>
      <c r="B274" s="95" t="s">
        <v>87</v>
      </c>
      <c r="C274" s="93"/>
    </row>
    <row r="275" spans="1:3" ht="14.25">
      <c r="A275" s="91">
        <v>2040101</v>
      </c>
      <c r="B275" s="96" t="s">
        <v>88</v>
      </c>
      <c r="C275" s="93"/>
    </row>
    <row r="276" spans="1:3" ht="14.25">
      <c r="A276" s="91">
        <v>2040199</v>
      </c>
      <c r="B276" s="96" t="s">
        <v>243</v>
      </c>
      <c r="C276" s="93"/>
    </row>
    <row r="277" spans="1:3" ht="14.25">
      <c r="A277" s="91">
        <v>20402</v>
      </c>
      <c r="B277" s="96" t="s">
        <v>244</v>
      </c>
      <c r="C277" s="93"/>
    </row>
    <row r="278" spans="1:3" ht="14.25">
      <c r="A278" s="91">
        <v>2040201</v>
      </c>
      <c r="B278" s="96" t="s">
        <v>95</v>
      </c>
      <c r="C278" s="93"/>
    </row>
    <row r="279" spans="1:3" ht="14.25">
      <c r="A279" s="91">
        <v>2040202</v>
      </c>
      <c r="B279" s="96" t="s">
        <v>245</v>
      </c>
      <c r="C279" s="93"/>
    </row>
    <row r="280" spans="1:3" ht="14.25">
      <c r="A280" s="91">
        <v>2040203</v>
      </c>
      <c r="B280" s="92" t="s">
        <v>246</v>
      </c>
      <c r="C280" s="93">
        <v>0</v>
      </c>
    </row>
    <row r="281" spans="1:3" ht="14.25">
      <c r="A281" s="91">
        <v>2040219</v>
      </c>
      <c r="B281" s="95" t="s">
        <v>86</v>
      </c>
      <c r="C281" s="93"/>
    </row>
    <row r="282" spans="1:3" ht="14.25">
      <c r="A282" s="91">
        <v>2040220</v>
      </c>
      <c r="B282" s="95" t="s">
        <v>87</v>
      </c>
      <c r="C282" s="93"/>
    </row>
    <row r="283" spans="1:3" ht="14.25">
      <c r="A283" s="91">
        <v>2040221</v>
      </c>
      <c r="B283" s="95" t="s">
        <v>88</v>
      </c>
      <c r="C283" s="93"/>
    </row>
    <row r="284" spans="1:3" ht="14.25">
      <c r="A284" s="98">
        <v>2040222</v>
      </c>
      <c r="B284" s="96" t="s">
        <v>247</v>
      </c>
      <c r="C284" s="93"/>
    </row>
    <row r="285" spans="1:3" ht="14.25">
      <c r="A285" s="98">
        <v>2040223</v>
      </c>
      <c r="B285" s="96" t="s">
        <v>248</v>
      </c>
      <c r="C285" s="93"/>
    </row>
    <row r="286" spans="1:3" ht="14.25">
      <c r="A286" s="91">
        <v>2040250</v>
      </c>
      <c r="B286" s="96" t="s">
        <v>249</v>
      </c>
      <c r="C286" s="93"/>
    </row>
    <row r="287" spans="1:3" ht="14.25">
      <c r="A287" s="91">
        <v>2040299</v>
      </c>
      <c r="B287" s="95" t="s">
        <v>95</v>
      </c>
      <c r="C287" s="93"/>
    </row>
    <row r="288" spans="1:3" ht="14.25">
      <c r="A288" s="91">
        <v>20403</v>
      </c>
      <c r="B288" s="95" t="s">
        <v>250</v>
      </c>
      <c r="C288" s="93"/>
    </row>
    <row r="289" spans="1:3" ht="14.25">
      <c r="A289" s="91">
        <v>2040301</v>
      </c>
      <c r="B289" s="95" t="s">
        <v>251</v>
      </c>
      <c r="C289" s="93">
        <v>1763</v>
      </c>
    </row>
    <row r="290" spans="1:3" ht="14.25">
      <c r="A290" s="91">
        <v>2040302</v>
      </c>
      <c r="B290" s="96" t="s">
        <v>86</v>
      </c>
      <c r="C290" s="93">
        <v>1136</v>
      </c>
    </row>
    <row r="291" spans="1:3" ht="14.25">
      <c r="A291" s="91">
        <v>2040303</v>
      </c>
      <c r="B291" s="96" t="s">
        <v>87</v>
      </c>
      <c r="C291" s="93"/>
    </row>
    <row r="292" spans="1:3" ht="14.25">
      <c r="A292" s="91">
        <v>2040304</v>
      </c>
      <c r="B292" s="96" t="s">
        <v>88</v>
      </c>
      <c r="C292" s="93"/>
    </row>
    <row r="293" spans="1:3" ht="14.25">
      <c r="A293" s="91">
        <v>2040350</v>
      </c>
      <c r="B293" s="92" t="s">
        <v>252</v>
      </c>
      <c r="C293" s="93">
        <v>35</v>
      </c>
    </row>
    <row r="294" spans="1:3" ht="14.25">
      <c r="A294" s="91">
        <v>2040399</v>
      </c>
      <c r="B294" s="95" t="s">
        <v>253</v>
      </c>
      <c r="C294" s="93">
        <v>70</v>
      </c>
    </row>
    <row r="295" spans="1:3" ht="14.25">
      <c r="A295" s="91">
        <v>20404</v>
      </c>
      <c r="B295" s="95" t="s">
        <v>254</v>
      </c>
      <c r="C295" s="93"/>
    </row>
    <row r="296" spans="1:3" ht="14.25">
      <c r="A296" s="91">
        <v>2040401</v>
      </c>
      <c r="B296" s="97" t="s">
        <v>255</v>
      </c>
      <c r="C296" s="93">
        <v>146</v>
      </c>
    </row>
    <row r="297" spans="1:3" ht="14.25">
      <c r="A297" s="91">
        <v>2040402</v>
      </c>
      <c r="B297" s="96" t="s">
        <v>256</v>
      </c>
      <c r="C297" s="93"/>
    </row>
    <row r="298" spans="1:3" ht="14.25">
      <c r="A298" s="91">
        <v>2040403</v>
      </c>
      <c r="B298" s="96" t="s">
        <v>257</v>
      </c>
      <c r="C298" s="93">
        <v>145</v>
      </c>
    </row>
    <row r="299" spans="1:3" ht="14.25">
      <c r="A299" s="91">
        <v>2040409</v>
      </c>
      <c r="B299" s="96" t="s">
        <v>258</v>
      </c>
      <c r="C299" s="93">
        <v>100</v>
      </c>
    </row>
    <row r="300" spans="1:3" ht="14.25">
      <c r="A300" s="91">
        <v>2040410</v>
      </c>
      <c r="B300" s="96" t="s">
        <v>127</v>
      </c>
      <c r="C300" s="93"/>
    </row>
    <row r="301" spans="1:3" ht="14.25">
      <c r="A301" s="91">
        <v>2040450</v>
      </c>
      <c r="B301" s="96" t="s">
        <v>95</v>
      </c>
      <c r="C301" s="93">
        <v>131</v>
      </c>
    </row>
    <row r="302" spans="1:3" ht="14.25">
      <c r="A302" s="91">
        <v>2040499</v>
      </c>
      <c r="B302" s="95" t="s">
        <v>259</v>
      </c>
      <c r="C302" s="93"/>
    </row>
    <row r="303" spans="1:3" ht="14.25">
      <c r="A303" s="91">
        <v>20405</v>
      </c>
      <c r="B303" s="97" t="s">
        <v>260</v>
      </c>
      <c r="C303" s="93">
        <v>0</v>
      </c>
    </row>
    <row r="304" spans="1:3" ht="14.25">
      <c r="A304" s="91">
        <v>2040501</v>
      </c>
      <c r="B304" s="95" t="s">
        <v>86</v>
      </c>
      <c r="C304" s="93"/>
    </row>
    <row r="305" spans="1:3" ht="14.25">
      <c r="A305" s="91">
        <v>2040502</v>
      </c>
      <c r="B305" s="96" t="s">
        <v>87</v>
      </c>
      <c r="C305" s="93"/>
    </row>
    <row r="306" spans="1:3" ht="14.25">
      <c r="A306" s="91">
        <v>2040503</v>
      </c>
      <c r="B306" s="96" t="s">
        <v>88</v>
      </c>
      <c r="C306" s="93"/>
    </row>
    <row r="307" spans="1:3" ht="14.25">
      <c r="A307" s="91">
        <v>2040504</v>
      </c>
      <c r="B307" s="96" t="s">
        <v>261</v>
      </c>
      <c r="C307" s="93"/>
    </row>
    <row r="308" spans="1:3" ht="14.25">
      <c r="A308" s="91">
        <v>2040505</v>
      </c>
      <c r="B308" s="92" t="s">
        <v>262</v>
      </c>
      <c r="C308" s="93"/>
    </row>
    <row r="309" spans="1:3" ht="14.25">
      <c r="A309" s="91">
        <v>2040506</v>
      </c>
      <c r="B309" s="95" t="s">
        <v>263</v>
      </c>
      <c r="C309" s="93"/>
    </row>
    <row r="310" spans="1:3" ht="14.25">
      <c r="A310" s="91">
        <v>2040550</v>
      </c>
      <c r="B310" s="95" t="s">
        <v>127</v>
      </c>
      <c r="C310" s="93"/>
    </row>
    <row r="311" spans="1:3" ht="14.25">
      <c r="A311" s="91">
        <v>2040599</v>
      </c>
      <c r="B311" s="95" t="s">
        <v>95</v>
      </c>
      <c r="C311" s="93"/>
    </row>
    <row r="312" spans="1:3" ht="14.25">
      <c r="A312" s="91">
        <v>20406</v>
      </c>
      <c r="B312" s="95" t="s">
        <v>264</v>
      </c>
      <c r="C312" s="93"/>
    </row>
    <row r="313" spans="1:3" ht="14.25">
      <c r="A313" s="91">
        <v>2040601</v>
      </c>
      <c r="B313" s="96" t="s">
        <v>265</v>
      </c>
      <c r="C313" s="93">
        <v>0</v>
      </c>
    </row>
    <row r="314" spans="1:3" ht="14.25">
      <c r="A314" s="91">
        <v>2040602</v>
      </c>
      <c r="B314" s="96" t="s">
        <v>86</v>
      </c>
      <c r="C314" s="93"/>
    </row>
    <row r="315" spans="1:3" ht="14.25">
      <c r="A315" s="91">
        <v>2040603</v>
      </c>
      <c r="B315" s="96" t="s">
        <v>87</v>
      </c>
      <c r="C315" s="93"/>
    </row>
    <row r="316" spans="1:3" ht="14.25">
      <c r="A316" s="91">
        <v>2040604</v>
      </c>
      <c r="B316" s="95" t="s">
        <v>88</v>
      </c>
      <c r="C316" s="93"/>
    </row>
    <row r="317" spans="1:3" ht="14.25">
      <c r="A317" s="91">
        <v>2040605</v>
      </c>
      <c r="B317" s="95" t="s">
        <v>266</v>
      </c>
      <c r="C317" s="93"/>
    </row>
    <row r="318" spans="1:3" ht="14.25">
      <c r="A318" s="91">
        <v>2040606</v>
      </c>
      <c r="B318" s="95" t="s">
        <v>267</v>
      </c>
      <c r="C318" s="93"/>
    </row>
    <row r="319" spans="1:3" ht="14.25">
      <c r="A319" s="91">
        <v>2040607</v>
      </c>
      <c r="B319" s="96" t="s">
        <v>268</v>
      </c>
      <c r="C319" s="93"/>
    </row>
    <row r="320" spans="1:3" ht="14.25">
      <c r="A320" s="91">
        <v>2040608</v>
      </c>
      <c r="B320" s="96" t="s">
        <v>127</v>
      </c>
      <c r="C320" s="93"/>
    </row>
    <row r="321" spans="1:3" ht="14.25">
      <c r="A321" s="91">
        <v>2040609</v>
      </c>
      <c r="B321" s="96" t="s">
        <v>95</v>
      </c>
      <c r="C321" s="93"/>
    </row>
    <row r="322" spans="1:3" ht="14.25">
      <c r="A322" s="91">
        <v>2040610</v>
      </c>
      <c r="B322" s="96" t="s">
        <v>269</v>
      </c>
      <c r="C322" s="93"/>
    </row>
    <row r="323" spans="1:3" ht="14.25">
      <c r="A323" s="91">
        <v>2040611</v>
      </c>
      <c r="B323" s="92" t="s">
        <v>270</v>
      </c>
      <c r="C323" s="93">
        <v>0</v>
      </c>
    </row>
    <row r="324" spans="1:3" ht="14.25">
      <c r="A324" s="91">
        <v>2040612</v>
      </c>
      <c r="B324" s="95" t="s">
        <v>86</v>
      </c>
      <c r="C324" s="93"/>
    </row>
    <row r="325" spans="1:3" ht="14.25">
      <c r="A325" s="91">
        <v>2040613</v>
      </c>
      <c r="B325" s="95" t="s">
        <v>87</v>
      </c>
      <c r="C325" s="93"/>
    </row>
    <row r="326" spans="1:3" ht="14.25">
      <c r="A326" s="91">
        <v>2040650</v>
      </c>
      <c r="B326" s="97" t="s">
        <v>88</v>
      </c>
      <c r="C326" s="93"/>
    </row>
    <row r="327" spans="1:3" ht="14.25">
      <c r="A327" s="91">
        <v>2040699</v>
      </c>
      <c r="B327" s="99" t="s">
        <v>271</v>
      </c>
      <c r="C327" s="93"/>
    </row>
    <row r="328" spans="1:3" ht="14.25">
      <c r="A328" s="91">
        <v>20407</v>
      </c>
      <c r="B328" s="96" t="s">
        <v>272</v>
      </c>
      <c r="C328" s="93"/>
    </row>
    <row r="329" spans="1:3" ht="14.25">
      <c r="A329" s="91">
        <v>2040701</v>
      </c>
      <c r="B329" s="96" t="s">
        <v>95</v>
      </c>
      <c r="C329" s="93"/>
    </row>
    <row r="330" spans="1:3" ht="14.25">
      <c r="A330" s="91">
        <v>2040702</v>
      </c>
      <c r="B330" s="95" t="s">
        <v>273</v>
      </c>
      <c r="C330" s="93"/>
    </row>
    <row r="331" spans="1:3" ht="14.25">
      <c r="A331" s="91">
        <v>2040703</v>
      </c>
      <c r="B331" s="95" t="s">
        <v>274</v>
      </c>
      <c r="C331" s="93">
        <v>0</v>
      </c>
    </row>
    <row r="332" spans="1:3" ht="14.25">
      <c r="A332" s="91">
        <v>2040704</v>
      </c>
      <c r="B332" s="95" t="s">
        <v>86</v>
      </c>
      <c r="C332" s="93"/>
    </row>
    <row r="333" spans="1:3" ht="14.25">
      <c r="A333" s="91">
        <v>2040705</v>
      </c>
      <c r="B333" s="96" t="s">
        <v>87</v>
      </c>
      <c r="C333" s="93"/>
    </row>
    <row r="334" spans="1:3" ht="14.25">
      <c r="A334" s="91">
        <v>2040706</v>
      </c>
      <c r="B334" s="95" t="s">
        <v>127</v>
      </c>
      <c r="C334" s="93"/>
    </row>
    <row r="335" spans="1:3" ht="14.25">
      <c r="A335" s="91">
        <v>2040707</v>
      </c>
      <c r="B335" s="96" t="s">
        <v>275</v>
      </c>
      <c r="C335" s="93"/>
    </row>
    <row r="336" spans="1:3" ht="14.25">
      <c r="A336" s="91">
        <v>2040750</v>
      </c>
      <c r="B336" s="95" t="s">
        <v>276</v>
      </c>
      <c r="C336" s="93"/>
    </row>
    <row r="337" spans="1:3" ht="14.25">
      <c r="A337" s="91">
        <v>2040799</v>
      </c>
      <c r="B337" s="95" t="s">
        <v>277</v>
      </c>
      <c r="C337" s="93">
        <v>0</v>
      </c>
    </row>
    <row r="338" spans="1:3" ht="14.25">
      <c r="A338" s="91">
        <v>20408</v>
      </c>
      <c r="B338" s="95" t="s">
        <v>278</v>
      </c>
      <c r="C338" s="93"/>
    </row>
    <row r="339" spans="1:3" ht="14.25">
      <c r="A339" s="91">
        <v>2040801</v>
      </c>
      <c r="B339" s="95" t="s">
        <v>279</v>
      </c>
      <c r="C339" s="93"/>
    </row>
    <row r="340" spans="1:3" ht="14.25">
      <c r="A340" s="91">
        <v>2040802</v>
      </c>
      <c r="B340" s="92" t="s">
        <v>280</v>
      </c>
      <c r="C340" s="93">
        <v>142619</v>
      </c>
    </row>
    <row r="341" spans="1:3" ht="14.25">
      <c r="A341" s="91">
        <v>2040803</v>
      </c>
      <c r="B341" s="96" t="s">
        <v>281</v>
      </c>
      <c r="C341" s="93">
        <v>2181</v>
      </c>
    </row>
    <row r="342" spans="1:3" ht="14.25">
      <c r="A342" s="91">
        <v>2040804</v>
      </c>
      <c r="B342" s="95" t="s">
        <v>86</v>
      </c>
      <c r="C342" s="93">
        <v>513</v>
      </c>
    </row>
    <row r="343" spans="1:3" ht="14.25">
      <c r="A343" s="91">
        <v>2040805</v>
      </c>
      <c r="B343" s="95" t="s">
        <v>87</v>
      </c>
      <c r="C343" s="93">
        <v>100</v>
      </c>
    </row>
    <row r="344" spans="1:3" ht="14.25">
      <c r="A344" s="91">
        <v>2040806</v>
      </c>
      <c r="B344" s="95" t="s">
        <v>88</v>
      </c>
      <c r="C344" s="93"/>
    </row>
    <row r="345" spans="1:3" ht="14.25">
      <c r="A345" s="91">
        <v>2040807</v>
      </c>
      <c r="B345" s="99" t="s">
        <v>282</v>
      </c>
      <c r="C345" s="93">
        <v>1568</v>
      </c>
    </row>
    <row r="346" spans="1:3" ht="14.25">
      <c r="A346" s="91">
        <v>2040850</v>
      </c>
      <c r="B346" s="95" t="s">
        <v>283</v>
      </c>
      <c r="C346" s="93">
        <v>127658</v>
      </c>
    </row>
    <row r="347" spans="1:3" ht="14.25">
      <c r="A347" s="91">
        <v>2040899</v>
      </c>
      <c r="B347" s="95" t="s">
        <v>284</v>
      </c>
      <c r="C347" s="93">
        <v>4632</v>
      </c>
    </row>
    <row r="348" spans="1:3" ht="14.25">
      <c r="A348" s="91">
        <v>20409</v>
      </c>
      <c r="B348" s="95" t="s">
        <v>285</v>
      </c>
      <c r="C348" s="93">
        <v>57660</v>
      </c>
    </row>
    <row r="349" spans="1:3" ht="14.25">
      <c r="A349" s="91">
        <v>2040901</v>
      </c>
      <c r="B349" s="96" t="s">
        <v>286</v>
      </c>
      <c r="C349" s="93">
        <f>34957+1540</f>
        <v>36497</v>
      </c>
    </row>
    <row r="350" spans="1:3" ht="14.25">
      <c r="A350" s="91">
        <v>2040902</v>
      </c>
      <c r="B350" s="96" t="s">
        <v>287</v>
      </c>
      <c r="C350" s="93">
        <v>21369</v>
      </c>
    </row>
    <row r="351" spans="1:3" ht="14.25">
      <c r="A351" s="91">
        <v>2040903</v>
      </c>
      <c r="B351" s="96" t="s">
        <v>288</v>
      </c>
      <c r="C351" s="93"/>
    </row>
    <row r="352" spans="1:3" ht="14.25">
      <c r="A352" s="91">
        <v>2040904</v>
      </c>
      <c r="B352" s="95" t="s">
        <v>289</v>
      </c>
      <c r="C352" s="93">
        <v>7500</v>
      </c>
    </row>
    <row r="353" spans="1:3" ht="14.25">
      <c r="A353" s="91">
        <v>2040905</v>
      </c>
      <c r="B353" s="95" t="s">
        <v>290</v>
      </c>
      <c r="C353" s="93">
        <v>4137</v>
      </c>
    </row>
    <row r="354" spans="1:3" ht="14.25">
      <c r="A354" s="91">
        <v>2040950</v>
      </c>
      <c r="B354" s="95" t="s">
        <v>291</v>
      </c>
      <c r="C354" s="93"/>
    </row>
    <row r="355" spans="1:3" ht="14.25">
      <c r="A355" s="91">
        <v>2040999</v>
      </c>
      <c r="B355" s="95" t="s">
        <v>292</v>
      </c>
      <c r="C355" s="93">
        <v>4137</v>
      </c>
    </row>
    <row r="356" spans="1:3" ht="14.25">
      <c r="A356" s="91">
        <v>20410</v>
      </c>
      <c r="B356" s="95" t="s">
        <v>293</v>
      </c>
      <c r="C356" s="93"/>
    </row>
    <row r="357" spans="1:3" ht="14.25">
      <c r="A357" s="91">
        <v>2041001</v>
      </c>
      <c r="B357" s="96" t="s">
        <v>294</v>
      </c>
      <c r="C357" s="93"/>
    </row>
    <row r="358" spans="1:3" ht="14.25">
      <c r="A358" s="91">
        <v>2041002</v>
      </c>
      <c r="B358" s="96" t="s">
        <v>295</v>
      </c>
      <c r="C358" s="93"/>
    </row>
    <row r="359" spans="1:3" ht="14.25">
      <c r="A359" s="91">
        <v>2041006</v>
      </c>
      <c r="B359" s="92" t="s">
        <v>296</v>
      </c>
      <c r="C359" s="93">
        <v>0</v>
      </c>
    </row>
    <row r="360" spans="1:3" ht="14.25">
      <c r="A360" s="91">
        <v>2041007</v>
      </c>
      <c r="B360" s="95" t="s">
        <v>297</v>
      </c>
      <c r="C360" s="93"/>
    </row>
    <row r="361" spans="1:3" ht="14.25">
      <c r="A361" s="91">
        <v>2041099</v>
      </c>
      <c r="B361" s="95" t="s">
        <v>298</v>
      </c>
      <c r="C361" s="93"/>
    </row>
    <row r="362" spans="1:3" ht="14.25">
      <c r="A362" s="91">
        <v>20499</v>
      </c>
      <c r="B362" s="95" t="s">
        <v>299</v>
      </c>
      <c r="C362" s="93"/>
    </row>
    <row r="363" spans="1:3" ht="14.25">
      <c r="A363" s="91">
        <v>2049901</v>
      </c>
      <c r="B363" s="96" t="s">
        <v>300</v>
      </c>
      <c r="C363" s="93"/>
    </row>
    <row r="364" spans="1:3" ht="14.25">
      <c r="A364" s="91">
        <v>205</v>
      </c>
      <c r="B364" s="96" t="s">
        <v>301</v>
      </c>
      <c r="C364" s="93"/>
    </row>
    <row r="365" spans="1:3" ht="14.25">
      <c r="A365" s="91">
        <v>20501</v>
      </c>
      <c r="B365" s="96" t="s">
        <v>302</v>
      </c>
      <c r="C365" s="93">
        <v>0</v>
      </c>
    </row>
    <row r="366" spans="1:3" ht="14.25">
      <c r="A366" s="91">
        <v>2050101</v>
      </c>
      <c r="B366" s="95" t="s">
        <v>303</v>
      </c>
      <c r="C366" s="93"/>
    </row>
    <row r="367" spans="1:3" ht="14.25">
      <c r="A367" s="91">
        <v>2050102</v>
      </c>
      <c r="B367" s="95" t="s">
        <v>304</v>
      </c>
      <c r="C367" s="93"/>
    </row>
    <row r="368" spans="1:3" ht="14.25">
      <c r="A368" s="91">
        <v>2050103</v>
      </c>
      <c r="B368" s="95" t="s">
        <v>305</v>
      </c>
      <c r="C368" s="93"/>
    </row>
    <row r="369" spans="1:3" ht="14.25">
      <c r="A369" s="91">
        <v>2050199</v>
      </c>
      <c r="B369" s="96" t="s">
        <v>306</v>
      </c>
      <c r="C369" s="93">
        <v>0</v>
      </c>
    </row>
    <row r="370" spans="1:3" ht="14.25">
      <c r="A370" s="91">
        <v>20502</v>
      </c>
      <c r="B370" s="96" t="s">
        <v>307</v>
      </c>
      <c r="C370" s="93"/>
    </row>
    <row r="371" spans="1:3" ht="14.25">
      <c r="A371" s="91">
        <v>2050201</v>
      </c>
      <c r="B371" s="96" t="s">
        <v>308</v>
      </c>
      <c r="C371" s="93"/>
    </row>
    <row r="372" spans="1:3" ht="14.25">
      <c r="A372" s="91">
        <v>2050202</v>
      </c>
      <c r="B372" s="92" t="s">
        <v>309</v>
      </c>
      <c r="C372" s="93"/>
    </row>
    <row r="373" spans="1:3" ht="14.25">
      <c r="A373" s="91">
        <v>2050203</v>
      </c>
      <c r="B373" s="95" t="s">
        <v>310</v>
      </c>
      <c r="C373" s="93">
        <v>642</v>
      </c>
    </row>
    <row r="374" spans="1:3" ht="14.25">
      <c r="A374" s="91">
        <v>2050204</v>
      </c>
      <c r="B374" s="95" t="s">
        <v>311</v>
      </c>
      <c r="C374" s="93">
        <v>642</v>
      </c>
    </row>
    <row r="375" spans="1:3" ht="14.25">
      <c r="A375" s="91">
        <v>2050205</v>
      </c>
      <c r="B375" s="95" t="s">
        <v>312</v>
      </c>
      <c r="C375" s="93"/>
    </row>
    <row r="376" spans="1:3" ht="14.25">
      <c r="A376" s="91">
        <v>2050206</v>
      </c>
      <c r="B376" s="96" t="s">
        <v>313</v>
      </c>
      <c r="C376" s="93"/>
    </row>
    <row r="377" spans="1:3" ht="14.25">
      <c r="A377" s="91">
        <v>2050207</v>
      </c>
      <c r="B377" s="96" t="s">
        <v>314</v>
      </c>
      <c r="C377" s="93">
        <v>2963</v>
      </c>
    </row>
    <row r="378" spans="1:3" ht="14.25">
      <c r="A378" s="91">
        <v>2050299</v>
      </c>
      <c r="B378" s="96" t="s">
        <v>315</v>
      </c>
      <c r="C378" s="93">
        <v>1538</v>
      </c>
    </row>
    <row r="379" spans="1:3" ht="14.25">
      <c r="A379" s="91">
        <v>20503</v>
      </c>
      <c r="B379" s="95" t="s">
        <v>316</v>
      </c>
      <c r="C379" s="93">
        <v>568</v>
      </c>
    </row>
    <row r="380" spans="1:3" ht="14.25">
      <c r="A380" s="91">
        <v>2050301</v>
      </c>
      <c r="B380" s="95" t="s">
        <v>317</v>
      </c>
      <c r="C380" s="93">
        <v>858</v>
      </c>
    </row>
    <row r="381" spans="1:3" ht="14.25">
      <c r="A381" s="91">
        <v>2050302</v>
      </c>
      <c r="B381" s="95" t="s">
        <v>318</v>
      </c>
      <c r="C381" s="93"/>
    </row>
    <row r="382" spans="1:3" ht="14.25">
      <c r="A382" s="91">
        <v>2050303</v>
      </c>
      <c r="B382" s="95" t="s">
        <v>319</v>
      </c>
      <c r="C382" s="93"/>
    </row>
    <row r="383" spans="1:3" ht="14.25">
      <c r="A383" s="91">
        <v>2050305</v>
      </c>
      <c r="B383" s="95" t="s">
        <v>320</v>
      </c>
      <c r="C383" s="93">
        <v>3038</v>
      </c>
    </row>
    <row r="384" spans="1:3" ht="14.25">
      <c r="A384" s="91">
        <v>2050399</v>
      </c>
      <c r="B384" s="96" t="s">
        <v>321</v>
      </c>
      <c r="C384" s="93">
        <v>3038</v>
      </c>
    </row>
    <row r="385" spans="1:3" ht="14.25">
      <c r="A385" s="91">
        <v>20504</v>
      </c>
      <c r="B385" s="96" t="s">
        <v>322</v>
      </c>
      <c r="C385" s="93"/>
    </row>
    <row r="386" spans="1:3" ht="14.25">
      <c r="A386" s="91">
        <v>2050401</v>
      </c>
      <c r="B386" s="96" t="s">
        <v>323</v>
      </c>
      <c r="C386" s="93"/>
    </row>
    <row r="387" spans="1:3" ht="14.25">
      <c r="A387" s="91">
        <v>2050402</v>
      </c>
      <c r="B387" s="92" t="s">
        <v>324</v>
      </c>
      <c r="C387" s="93"/>
    </row>
    <row r="388" spans="1:3" ht="14.25">
      <c r="A388" s="91">
        <v>2050403</v>
      </c>
      <c r="B388" s="95" t="s">
        <v>325</v>
      </c>
      <c r="C388" s="93"/>
    </row>
    <row r="389" spans="1:3" ht="14.25">
      <c r="A389" s="91">
        <v>2050404</v>
      </c>
      <c r="B389" s="95" t="s">
        <v>326</v>
      </c>
      <c r="C389" s="93"/>
    </row>
    <row r="390" spans="1:3" ht="14.25">
      <c r="A390" s="91">
        <v>2050499</v>
      </c>
      <c r="B390" s="95" t="s">
        <v>327</v>
      </c>
      <c r="C390" s="93">
        <v>2000</v>
      </c>
    </row>
    <row r="391" spans="1:3" ht="14.25">
      <c r="A391" s="91">
        <v>20505</v>
      </c>
      <c r="B391" s="92" t="s">
        <v>328</v>
      </c>
      <c r="C391" s="93">
        <v>3608</v>
      </c>
    </row>
    <row r="392" spans="1:3" ht="14.25">
      <c r="A392" s="91">
        <v>2050501</v>
      </c>
      <c r="B392" s="96" t="s">
        <v>329</v>
      </c>
      <c r="C392" s="93">
        <v>329</v>
      </c>
    </row>
    <row r="393" spans="1:3" ht="14.25">
      <c r="A393" s="91">
        <v>2050502</v>
      </c>
      <c r="B393" s="95" t="s">
        <v>86</v>
      </c>
      <c r="C393" s="93">
        <v>248</v>
      </c>
    </row>
    <row r="394" spans="1:3" ht="14.25">
      <c r="A394" s="91">
        <v>2050599</v>
      </c>
      <c r="B394" s="95" t="s">
        <v>87</v>
      </c>
      <c r="C394" s="93">
        <v>81</v>
      </c>
    </row>
    <row r="395" spans="1:3" ht="14.25">
      <c r="A395" s="91">
        <v>20506</v>
      </c>
      <c r="B395" s="95" t="s">
        <v>88</v>
      </c>
      <c r="C395" s="93"/>
    </row>
    <row r="396" spans="1:3" ht="14.25">
      <c r="A396" s="91">
        <v>2050601</v>
      </c>
      <c r="B396" s="96" t="s">
        <v>330</v>
      </c>
      <c r="C396" s="93"/>
    </row>
    <row r="397" spans="1:3" ht="14.25">
      <c r="A397" s="91">
        <v>2050602</v>
      </c>
      <c r="B397" s="95" t="s">
        <v>331</v>
      </c>
      <c r="C397" s="93">
        <v>0</v>
      </c>
    </row>
    <row r="398" spans="1:3" ht="14.25">
      <c r="A398" s="91">
        <v>2050699</v>
      </c>
      <c r="B398" s="95" t="s">
        <v>332</v>
      </c>
      <c r="C398" s="93"/>
    </row>
    <row r="399" spans="1:3" ht="14.25">
      <c r="A399" s="91">
        <v>20507</v>
      </c>
      <c r="B399" s="92" t="s">
        <v>333</v>
      </c>
      <c r="C399" s="93"/>
    </row>
    <row r="400" spans="1:3" ht="14.25">
      <c r="A400" s="91">
        <v>2050701</v>
      </c>
      <c r="B400" s="95" t="s">
        <v>334</v>
      </c>
      <c r="C400" s="93"/>
    </row>
    <row r="401" spans="1:3" ht="14.25">
      <c r="A401" s="91">
        <v>2050702</v>
      </c>
      <c r="B401" s="95" t="s">
        <v>335</v>
      </c>
      <c r="C401" s="93"/>
    </row>
    <row r="402" spans="1:3" ht="14.25">
      <c r="A402" s="91">
        <v>2050799</v>
      </c>
      <c r="B402" s="95" t="s">
        <v>336</v>
      </c>
      <c r="C402" s="93"/>
    </row>
    <row r="403" spans="1:3" ht="14.25">
      <c r="A403" s="91">
        <v>20508</v>
      </c>
      <c r="B403" s="96" t="s">
        <v>337</v>
      </c>
      <c r="C403" s="93"/>
    </row>
    <row r="404" spans="1:3" ht="14.25">
      <c r="A404" s="91">
        <v>2050801</v>
      </c>
      <c r="B404" s="96" t="s">
        <v>338</v>
      </c>
      <c r="C404" s="93"/>
    </row>
    <row r="405" spans="1:3" ht="14.25">
      <c r="A405" s="91">
        <v>2050802</v>
      </c>
      <c r="B405" s="96" t="s">
        <v>339</v>
      </c>
      <c r="C405" s="93"/>
    </row>
    <row r="406" spans="1:3" ht="14.25">
      <c r="A406" s="91">
        <v>2050803</v>
      </c>
      <c r="B406" s="96" t="s">
        <v>340</v>
      </c>
      <c r="C406" s="93">
        <v>0</v>
      </c>
    </row>
    <row r="407" spans="1:3" ht="14.25">
      <c r="A407" s="91">
        <v>2050804</v>
      </c>
      <c r="B407" s="95" t="s">
        <v>332</v>
      </c>
      <c r="C407" s="93"/>
    </row>
    <row r="408" spans="1:3" ht="14.25">
      <c r="A408" s="91">
        <v>2050899</v>
      </c>
      <c r="B408" s="95" t="s">
        <v>341</v>
      </c>
      <c r="C408" s="93"/>
    </row>
    <row r="409" spans="1:3" ht="14.25">
      <c r="A409" s="91">
        <v>20509</v>
      </c>
      <c r="B409" s="95" t="s">
        <v>342</v>
      </c>
      <c r="C409" s="93"/>
    </row>
    <row r="410" spans="1:3" ht="14.25">
      <c r="A410" s="91">
        <v>2050901</v>
      </c>
      <c r="B410" s="96" t="s">
        <v>343</v>
      </c>
      <c r="C410" s="93"/>
    </row>
    <row r="411" spans="1:3" ht="14.25">
      <c r="A411" s="91">
        <v>2050902</v>
      </c>
      <c r="B411" s="96" t="s">
        <v>344</v>
      </c>
      <c r="C411" s="93"/>
    </row>
    <row r="412" spans="1:3" ht="14.25">
      <c r="A412" s="91">
        <v>2050903</v>
      </c>
      <c r="B412" s="96" t="s">
        <v>345</v>
      </c>
      <c r="C412" s="93">
        <v>2200</v>
      </c>
    </row>
    <row r="413" spans="1:3" ht="14.25">
      <c r="A413" s="91">
        <v>2050904</v>
      </c>
      <c r="B413" s="92" t="s">
        <v>332</v>
      </c>
      <c r="C413" s="93"/>
    </row>
    <row r="414" spans="1:3" ht="14.25">
      <c r="A414" s="91">
        <v>2050905</v>
      </c>
      <c r="B414" s="95" t="s">
        <v>346</v>
      </c>
      <c r="C414" s="93"/>
    </row>
    <row r="415" spans="1:3" ht="14.25">
      <c r="A415" s="91">
        <v>2050999</v>
      </c>
      <c r="B415" s="95" t="s">
        <v>347</v>
      </c>
      <c r="C415" s="93"/>
    </row>
    <row r="416" spans="1:3" ht="14.25">
      <c r="A416" s="91">
        <v>20599</v>
      </c>
      <c r="B416" s="96" t="s">
        <v>348</v>
      </c>
      <c r="C416" s="93">
        <v>2200</v>
      </c>
    </row>
    <row r="417" spans="1:3" ht="14.25">
      <c r="A417" s="91">
        <v>2059999</v>
      </c>
      <c r="B417" s="96" t="s">
        <v>349</v>
      </c>
      <c r="C417" s="93">
        <v>0</v>
      </c>
    </row>
    <row r="418" spans="1:3" ht="14.25">
      <c r="A418" s="91">
        <v>206</v>
      </c>
      <c r="B418" s="96" t="s">
        <v>332</v>
      </c>
      <c r="C418" s="93"/>
    </row>
    <row r="419" spans="1:3" ht="14.25">
      <c r="A419" s="91">
        <v>20601</v>
      </c>
      <c r="B419" s="95" t="s">
        <v>350</v>
      </c>
      <c r="C419" s="93"/>
    </row>
    <row r="420" spans="1:3" ht="14.25">
      <c r="A420" s="91">
        <v>2060101</v>
      </c>
      <c r="B420" s="95" t="s">
        <v>351</v>
      </c>
      <c r="C420" s="93"/>
    </row>
    <row r="421" spans="1:3" ht="14.25">
      <c r="A421" s="91">
        <v>2060102</v>
      </c>
      <c r="B421" s="95" t="s">
        <v>352</v>
      </c>
      <c r="C421" s="93"/>
    </row>
    <row r="422" spans="1:3" ht="14.25">
      <c r="A422" s="91">
        <v>2060103</v>
      </c>
      <c r="B422" s="96" t="s">
        <v>353</v>
      </c>
      <c r="C422" s="93">
        <v>0</v>
      </c>
    </row>
    <row r="423" spans="1:3" ht="14.25">
      <c r="A423" s="91">
        <v>2060199</v>
      </c>
      <c r="B423" s="96" t="s">
        <v>354</v>
      </c>
      <c r="C423" s="93"/>
    </row>
    <row r="424" spans="1:3" ht="14.25">
      <c r="A424" s="91">
        <v>20602</v>
      </c>
      <c r="B424" s="96" t="s">
        <v>355</v>
      </c>
      <c r="C424" s="93"/>
    </row>
    <row r="425" spans="1:3" ht="14.25">
      <c r="A425" s="91">
        <v>2060201</v>
      </c>
      <c r="B425" s="96" t="s">
        <v>356</v>
      </c>
      <c r="C425" s="93"/>
    </row>
    <row r="426" spans="1:3" ht="14.25">
      <c r="A426" s="91">
        <v>2060203</v>
      </c>
      <c r="B426" s="96" t="s">
        <v>357</v>
      </c>
      <c r="C426" s="93"/>
    </row>
    <row r="427" spans="1:3" ht="14.25">
      <c r="A427" s="91">
        <v>2060204</v>
      </c>
      <c r="B427" s="95" t="s">
        <v>358</v>
      </c>
      <c r="C427" s="93">
        <v>319</v>
      </c>
    </row>
    <row r="428" spans="1:3" ht="14.25">
      <c r="A428" s="91">
        <v>2060205</v>
      </c>
      <c r="B428" s="95" t="s">
        <v>332</v>
      </c>
      <c r="C428" s="93">
        <v>109</v>
      </c>
    </row>
    <row r="429" spans="1:3" ht="14.25">
      <c r="A429" s="91">
        <v>2060206</v>
      </c>
      <c r="B429" s="96" t="s">
        <v>359</v>
      </c>
      <c r="C429" s="93">
        <v>10</v>
      </c>
    </row>
    <row r="430" spans="1:3" ht="14.25">
      <c r="A430" s="91">
        <v>2060207</v>
      </c>
      <c r="B430" s="96" t="s">
        <v>360</v>
      </c>
      <c r="C430" s="93"/>
    </row>
    <row r="431" spans="1:3" ht="14.25">
      <c r="A431" s="91">
        <v>2060299</v>
      </c>
      <c r="B431" s="96" t="s">
        <v>361</v>
      </c>
      <c r="C431" s="93"/>
    </row>
    <row r="432" spans="1:3" ht="14.25">
      <c r="A432" s="91">
        <v>20603</v>
      </c>
      <c r="B432" s="95" t="s">
        <v>362</v>
      </c>
      <c r="C432" s="93"/>
    </row>
    <row r="433" spans="1:3" ht="14.25">
      <c r="A433" s="91">
        <v>2060301</v>
      </c>
      <c r="B433" s="95" t="s">
        <v>363</v>
      </c>
      <c r="C433" s="93">
        <v>200</v>
      </c>
    </row>
    <row r="434" spans="1:3" ht="14.25">
      <c r="A434" s="91">
        <v>2060302</v>
      </c>
      <c r="B434" s="95" t="s">
        <v>364</v>
      </c>
      <c r="C434" s="93">
        <v>0</v>
      </c>
    </row>
    <row r="435" spans="1:3" ht="14.25">
      <c r="A435" s="91">
        <v>2060303</v>
      </c>
      <c r="B435" s="96" t="s">
        <v>365</v>
      </c>
      <c r="C435" s="93"/>
    </row>
    <row r="436" spans="1:3" ht="14.25">
      <c r="A436" s="91">
        <v>2060304</v>
      </c>
      <c r="B436" s="96" t="s">
        <v>366</v>
      </c>
      <c r="C436" s="93"/>
    </row>
    <row r="437" spans="1:3" ht="14.25">
      <c r="A437" s="91">
        <v>2060399</v>
      </c>
      <c r="B437" s="96" t="s">
        <v>367</v>
      </c>
      <c r="C437" s="93"/>
    </row>
    <row r="438" spans="1:3" ht="14.25">
      <c r="A438" s="91">
        <v>20604</v>
      </c>
      <c r="B438" s="92" t="s">
        <v>368</v>
      </c>
      <c r="C438" s="93">
        <v>0</v>
      </c>
    </row>
    <row r="439" spans="1:3" ht="14.25">
      <c r="A439" s="91">
        <v>2060401</v>
      </c>
      <c r="B439" s="96" t="s">
        <v>369</v>
      </c>
      <c r="C439" s="93"/>
    </row>
    <row r="440" spans="1:3" ht="14.25">
      <c r="A440" s="91">
        <v>2060402</v>
      </c>
      <c r="B440" s="96" t="s">
        <v>370</v>
      </c>
      <c r="C440" s="93"/>
    </row>
    <row r="441" spans="1:3" ht="14.25">
      <c r="A441" s="91">
        <v>2060403</v>
      </c>
      <c r="B441" s="96" t="s">
        <v>371</v>
      </c>
      <c r="C441" s="93"/>
    </row>
    <row r="442" spans="1:3" ht="14.25">
      <c r="A442" s="91">
        <v>2060404</v>
      </c>
      <c r="B442" s="95" t="s">
        <v>372</v>
      </c>
      <c r="C442" s="93">
        <v>760</v>
      </c>
    </row>
    <row r="443" spans="1:3" ht="14.25">
      <c r="A443" s="91">
        <v>2060499</v>
      </c>
      <c r="B443" s="95" t="s">
        <v>373</v>
      </c>
      <c r="C443" s="93"/>
    </row>
    <row r="444" spans="1:3" ht="14.25">
      <c r="A444" s="91">
        <v>20605</v>
      </c>
      <c r="B444" s="96" t="s">
        <v>374</v>
      </c>
      <c r="C444" s="93"/>
    </row>
    <row r="445" spans="1:3" ht="14.25">
      <c r="A445" s="91">
        <v>2060501</v>
      </c>
      <c r="B445" s="96" t="s">
        <v>375</v>
      </c>
      <c r="C445" s="93"/>
    </row>
    <row r="446" spans="1:3" ht="14.25">
      <c r="A446" s="91">
        <v>2060502</v>
      </c>
      <c r="B446" s="96" t="s">
        <v>376</v>
      </c>
      <c r="C446" s="93">
        <v>760</v>
      </c>
    </row>
    <row r="447" spans="1:3" ht="14.25">
      <c r="A447" s="91">
        <v>2060503</v>
      </c>
      <c r="B447" s="92" t="s">
        <v>377</v>
      </c>
      <c r="C447" s="93">
        <v>8302</v>
      </c>
    </row>
    <row r="448" spans="1:3" ht="14.25">
      <c r="A448" s="91">
        <v>2080504</v>
      </c>
      <c r="B448" s="92" t="s">
        <v>378</v>
      </c>
      <c r="C448" s="93">
        <v>2650</v>
      </c>
    </row>
    <row r="449" spans="1:3" ht="14.25">
      <c r="A449" s="91">
        <v>2060599</v>
      </c>
      <c r="B449" s="92" t="s">
        <v>86</v>
      </c>
      <c r="C449" s="93">
        <v>385</v>
      </c>
    </row>
    <row r="450" spans="1:3" ht="14.25">
      <c r="A450" s="91">
        <v>20606</v>
      </c>
      <c r="B450" s="92" t="s">
        <v>87</v>
      </c>
      <c r="C450" s="93">
        <v>9</v>
      </c>
    </row>
    <row r="451" spans="1:3" ht="14.25">
      <c r="A451" s="91">
        <v>2060601</v>
      </c>
      <c r="B451" s="92" t="s">
        <v>88</v>
      </c>
      <c r="C451" s="93"/>
    </row>
    <row r="452" spans="1:3" ht="14.25">
      <c r="A452" s="91">
        <v>2060602</v>
      </c>
      <c r="B452" s="92" t="s">
        <v>379</v>
      </c>
      <c r="C452" s="93">
        <v>106</v>
      </c>
    </row>
    <row r="453" spans="1:3" ht="14.25">
      <c r="A453" s="91">
        <v>2060603</v>
      </c>
      <c r="B453" s="92" t="s">
        <v>380</v>
      </c>
      <c r="C453" s="93"/>
    </row>
    <row r="454" spans="1:3" ht="14.25">
      <c r="A454" s="91">
        <v>2060699</v>
      </c>
      <c r="B454" s="92" t="s">
        <v>381</v>
      </c>
      <c r="C454" s="93"/>
    </row>
    <row r="455" spans="1:3" ht="14.25">
      <c r="A455" s="91">
        <v>20607</v>
      </c>
      <c r="B455" s="92" t="s">
        <v>382</v>
      </c>
      <c r="C455" s="93"/>
    </row>
    <row r="456" spans="1:3" ht="14.25">
      <c r="A456" s="91">
        <v>2060701</v>
      </c>
      <c r="B456" s="92" t="s">
        <v>383</v>
      </c>
      <c r="C456" s="93"/>
    </row>
    <row r="457" spans="1:3" ht="14.25">
      <c r="A457" s="91">
        <v>2060702</v>
      </c>
      <c r="B457" s="92" t="s">
        <v>384</v>
      </c>
      <c r="C457" s="93">
        <v>1510</v>
      </c>
    </row>
    <row r="458" spans="1:3" ht="14.25">
      <c r="A458" s="91">
        <v>2060703</v>
      </c>
      <c r="B458" s="92" t="s">
        <v>385</v>
      </c>
      <c r="C458" s="93"/>
    </row>
    <row r="459" spans="1:3" ht="14.25">
      <c r="A459" s="91">
        <v>2060704</v>
      </c>
      <c r="B459" s="92" t="s">
        <v>386</v>
      </c>
      <c r="C459" s="93"/>
    </row>
    <row r="460" spans="1:3" ht="14.25">
      <c r="A460" s="91">
        <v>2060705</v>
      </c>
      <c r="B460" s="92" t="s">
        <v>387</v>
      </c>
      <c r="C460" s="93"/>
    </row>
    <row r="461" spans="1:3" ht="14.25">
      <c r="A461" s="91">
        <v>2060799</v>
      </c>
      <c r="B461" s="92" t="s">
        <v>388</v>
      </c>
      <c r="C461" s="93">
        <v>616</v>
      </c>
    </row>
    <row r="462" spans="1:3" ht="14.25">
      <c r="A462" s="91">
        <v>20608</v>
      </c>
      <c r="B462" s="92" t="s">
        <v>389</v>
      </c>
      <c r="C462" s="93"/>
    </row>
    <row r="463" spans="1:3" ht="14.25">
      <c r="A463" s="91">
        <v>2060801</v>
      </c>
      <c r="B463" s="92" t="s">
        <v>390</v>
      </c>
      <c r="C463" s="93">
        <v>24</v>
      </c>
    </row>
    <row r="464" spans="1:3" ht="14.25">
      <c r="A464" s="91">
        <v>2060802</v>
      </c>
      <c r="B464" s="92" t="s">
        <v>391</v>
      </c>
      <c r="C464" s="93">
        <v>2829</v>
      </c>
    </row>
    <row r="465" spans="1:3" ht="14.25">
      <c r="A465" s="91">
        <v>2060899</v>
      </c>
      <c r="B465" s="92" t="s">
        <v>86</v>
      </c>
      <c r="C465" s="93"/>
    </row>
    <row r="466" spans="1:3" ht="14.25">
      <c r="A466" s="91">
        <v>20609</v>
      </c>
      <c r="B466" s="92" t="s">
        <v>87</v>
      </c>
      <c r="C466" s="93"/>
    </row>
    <row r="467" spans="1:3" ht="14.25">
      <c r="A467" s="91">
        <v>2060901</v>
      </c>
      <c r="B467" s="92" t="s">
        <v>88</v>
      </c>
      <c r="C467" s="93"/>
    </row>
    <row r="468" spans="1:3" ht="14.25">
      <c r="A468" s="91">
        <v>2060902</v>
      </c>
      <c r="B468" s="92" t="s">
        <v>392</v>
      </c>
      <c r="C468" s="93">
        <v>1000</v>
      </c>
    </row>
    <row r="469" spans="1:3" ht="14.25">
      <c r="A469" s="98">
        <v>2060999</v>
      </c>
      <c r="B469" s="92" t="s">
        <v>393</v>
      </c>
      <c r="C469" s="93">
        <v>1230</v>
      </c>
    </row>
    <row r="470" spans="1:3" ht="14.25">
      <c r="A470" s="91">
        <v>20699</v>
      </c>
      <c r="B470" s="92" t="s">
        <v>394</v>
      </c>
      <c r="C470" s="93"/>
    </row>
    <row r="471" spans="1:3" ht="14.25">
      <c r="A471" s="91">
        <v>2069901</v>
      </c>
      <c r="B471" s="92" t="s">
        <v>395</v>
      </c>
      <c r="C471" s="93">
        <v>599</v>
      </c>
    </row>
    <row r="472" spans="1:3" ht="14.25">
      <c r="A472" s="91">
        <v>2069902</v>
      </c>
      <c r="B472" s="92" t="s">
        <v>396</v>
      </c>
      <c r="C472" s="93">
        <v>248</v>
      </c>
    </row>
    <row r="473" spans="1:3" ht="14.25">
      <c r="A473" s="91">
        <v>2069903</v>
      </c>
      <c r="B473" s="92" t="s">
        <v>86</v>
      </c>
      <c r="C473" s="93"/>
    </row>
    <row r="474" spans="1:3" ht="14.25">
      <c r="A474" s="91">
        <v>2069999</v>
      </c>
      <c r="B474" s="92" t="s">
        <v>87</v>
      </c>
      <c r="C474" s="93"/>
    </row>
    <row r="475" spans="1:3" ht="14.25">
      <c r="A475" s="91">
        <v>207</v>
      </c>
      <c r="B475" s="92" t="s">
        <v>88</v>
      </c>
      <c r="C475" s="93"/>
    </row>
    <row r="476" spans="1:3" ht="14.25">
      <c r="A476" s="91">
        <v>20701</v>
      </c>
      <c r="B476" s="92" t="s">
        <v>397</v>
      </c>
      <c r="C476" s="93"/>
    </row>
    <row r="477" spans="1:3" ht="14.25">
      <c r="A477" s="91">
        <v>2070101</v>
      </c>
      <c r="B477" s="92" t="s">
        <v>398</v>
      </c>
      <c r="C477" s="93"/>
    </row>
    <row r="478" spans="1:3" ht="14.25">
      <c r="A478" s="91">
        <v>2070102</v>
      </c>
      <c r="B478" s="92" t="s">
        <v>399</v>
      </c>
      <c r="C478" s="93"/>
    </row>
    <row r="479" spans="1:3" ht="14.25">
      <c r="A479" s="91">
        <v>2070103</v>
      </c>
      <c r="B479" s="92" t="s">
        <v>400</v>
      </c>
      <c r="C479" s="93"/>
    </row>
    <row r="480" spans="1:3" ht="14.25">
      <c r="A480" s="91">
        <v>2070104</v>
      </c>
      <c r="B480" s="92" t="s">
        <v>401</v>
      </c>
      <c r="C480" s="93">
        <v>20</v>
      </c>
    </row>
    <row r="481" spans="1:3" ht="14.25">
      <c r="A481" s="91">
        <v>2070105</v>
      </c>
      <c r="B481" s="92" t="s">
        <v>402</v>
      </c>
      <c r="C481" s="93">
        <v>105</v>
      </c>
    </row>
    <row r="482" spans="1:3" ht="14.25">
      <c r="A482" s="91">
        <v>2070106</v>
      </c>
      <c r="B482" s="92" t="s">
        <v>403</v>
      </c>
      <c r="C482" s="93">
        <v>123</v>
      </c>
    </row>
    <row r="483" spans="1:3" ht="14.25">
      <c r="A483" s="91">
        <v>2070107</v>
      </c>
      <c r="B483" s="92" t="s">
        <v>404</v>
      </c>
      <c r="C483" s="93">
        <v>0</v>
      </c>
    </row>
    <row r="484" spans="1:3" ht="14.25">
      <c r="A484" s="91">
        <v>2070108</v>
      </c>
      <c r="B484" s="92" t="s">
        <v>86</v>
      </c>
      <c r="C484" s="93"/>
    </row>
    <row r="485" spans="1:3" ht="14.25">
      <c r="A485" s="91">
        <v>2070109</v>
      </c>
      <c r="B485" s="92" t="s">
        <v>87</v>
      </c>
      <c r="C485" s="93"/>
    </row>
    <row r="486" spans="1:3" ht="14.25">
      <c r="A486" s="91">
        <v>2070110</v>
      </c>
      <c r="B486" s="92" t="s">
        <v>88</v>
      </c>
      <c r="C486" s="93"/>
    </row>
    <row r="487" spans="1:3" ht="14.25">
      <c r="A487" s="91">
        <v>2070111</v>
      </c>
      <c r="B487" s="92" t="s">
        <v>405</v>
      </c>
      <c r="C487" s="93"/>
    </row>
    <row r="488" spans="1:3" ht="14.25">
      <c r="A488" s="91">
        <v>2070112</v>
      </c>
      <c r="B488" s="92" t="s">
        <v>406</v>
      </c>
      <c r="C488" s="93"/>
    </row>
    <row r="489" spans="1:3" ht="14.25">
      <c r="A489" s="91">
        <v>2070113</v>
      </c>
      <c r="B489" s="92" t="s">
        <v>407</v>
      </c>
      <c r="C489" s="93"/>
    </row>
    <row r="490" spans="1:3" ht="14.25">
      <c r="A490" s="91">
        <v>2070114</v>
      </c>
      <c r="B490" s="92" t="s">
        <v>408</v>
      </c>
      <c r="C490" s="93"/>
    </row>
    <row r="491" spans="1:3" ht="14.25">
      <c r="A491" s="91">
        <v>2070199</v>
      </c>
      <c r="B491" s="92" t="s">
        <v>409</v>
      </c>
      <c r="C491" s="93"/>
    </row>
    <row r="492" spans="1:3" ht="14.25">
      <c r="A492" s="91">
        <v>20702</v>
      </c>
      <c r="B492" s="92" t="s">
        <v>410</v>
      </c>
      <c r="C492" s="93">
        <v>1175</v>
      </c>
    </row>
    <row r="493" spans="1:3" ht="14.25">
      <c r="A493" s="91">
        <v>2070201</v>
      </c>
      <c r="B493" s="92" t="s">
        <v>86</v>
      </c>
      <c r="C493" s="93"/>
    </row>
    <row r="494" spans="1:3" ht="14.25">
      <c r="A494" s="91">
        <v>2070202</v>
      </c>
      <c r="B494" s="92" t="s">
        <v>87</v>
      </c>
      <c r="C494" s="93"/>
    </row>
    <row r="495" spans="1:3" ht="14.25">
      <c r="A495" s="91">
        <v>2070203</v>
      </c>
      <c r="B495" s="92" t="s">
        <v>88</v>
      </c>
      <c r="C495" s="93"/>
    </row>
    <row r="496" spans="1:3" ht="14.25">
      <c r="A496" s="91">
        <v>2070204</v>
      </c>
      <c r="B496" s="92" t="s">
        <v>411</v>
      </c>
      <c r="C496" s="93"/>
    </row>
    <row r="497" spans="1:3" ht="14.25">
      <c r="A497" s="91">
        <v>2070205</v>
      </c>
      <c r="B497" s="92" t="s">
        <v>412</v>
      </c>
      <c r="C497" s="93"/>
    </row>
    <row r="498" spans="1:3" ht="14.25">
      <c r="A498" s="91">
        <v>2070206</v>
      </c>
      <c r="B498" s="92" t="s">
        <v>413</v>
      </c>
      <c r="C498" s="93">
        <v>763</v>
      </c>
    </row>
    <row r="499" spans="1:3" ht="14.25">
      <c r="A499" s="91">
        <v>2070299</v>
      </c>
      <c r="B499" s="92" t="s">
        <v>414</v>
      </c>
      <c r="C499" s="93">
        <v>412</v>
      </c>
    </row>
    <row r="500" spans="1:3" ht="14.25">
      <c r="A500" s="91">
        <v>20703</v>
      </c>
      <c r="B500" s="92" t="s">
        <v>415</v>
      </c>
      <c r="C500" s="93">
        <v>1400</v>
      </c>
    </row>
    <row r="501" spans="1:3" ht="14.25">
      <c r="A501" s="91">
        <v>2070301</v>
      </c>
      <c r="B501" s="92" t="s">
        <v>416</v>
      </c>
      <c r="C501" s="93"/>
    </row>
    <row r="502" spans="1:3" ht="14.25">
      <c r="A502" s="91">
        <v>2070302</v>
      </c>
      <c r="B502" s="92" t="s">
        <v>417</v>
      </c>
      <c r="C502" s="93"/>
    </row>
    <row r="503" spans="1:3" ht="14.25">
      <c r="A503" s="91">
        <v>2070303</v>
      </c>
      <c r="B503" s="92" t="s">
        <v>418</v>
      </c>
      <c r="C503" s="93">
        <v>1400</v>
      </c>
    </row>
    <row r="504" spans="1:3" ht="14.25">
      <c r="A504" s="91">
        <v>2070304</v>
      </c>
      <c r="B504" s="92" t="s">
        <v>419</v>
      </c>
      <c r="C504" s="93">
        <v>91603</v>
      </c>
    </row>
    <row r="505" spans="1:3" ht="14.25">
      <c r="A505" s="91">
        <v>2070305</v>
      </c>
      <c r="B505" s="92" t="s">
        <v>420</v>
      </c>
      <c r="C505" s="93">
        <v>4050</v>
      </c>
    </row>
    <row r="506" spans="1:3" ht="14.25">
      <c r="A506" s="91">
        <v>2070306</v>
      </c>
      <c r="B506" s="92" t="s">
        <v>86</v>
      </c>
      <c r="C506" s="93">
        <v>1286</v>
      </c>
    </row>
    <row r="507" spans="1:3" ht="14.25">
      <c r="A507" s="91">
        <v>2070307</v>
      </c>
      <c r="B507" s="92" t="s">
        <v>87</v>
      </c>
      <c r="C507" s="93">
        <v>199</v>
      </c>
    </row>
    <row r="508" spans="1:3" ht="14.25">
      <c r="A508" s="91">
        <v>2070308</v>
      </c>
      <c r="B508" s="92" t="s">
        <v>88</v>
      </c>
      <c r="C508" s="93"/>
    </row>
    <row r="509" spans="1:3" ht="14.25">
      <c r="A509" s="91">
        <v>2070309</v>
      </c>
      <c r="B509" s="92" t="s">
        <v>421</v>
      </c>
      <c r="C509" s="93"/>
    </row>
    <row r="510" spans="1:3" ht="14.25">
      <c r="A510" s="91">
        <v>2070399</v>
      </c>
      <c r="B510" s="92" t="s">
        <v>422</v>
      </c>
      <c r="C510" s="93"/>
    </row>
    <row r="511" spans="1:3" ht="14.25">
      <c r="A511" s="91">
        <v>20706</v>
      </c>
      <c r="B511" s="92" t="s">
        <v>423</v>
      </c>
      <c r="C511" s="93"/>
    </row>
    <row r="512" spans="1:3" ht="14.25">
      <c r="A512" s="91">
        <v>2070601</v>
      </c>
      <c r="B512" s="92" t="s">
        <v>424</v>
      </c>
      <c r="C512" s="93"/>
    </row>
    <row r="513" spans="1:3" ht="14.25">
      <c r="A513" s="91">
        <v>2070602</v>
      </c>
      <c r="B513" s="92" t="s">
        <v>127</v>
      </c>
      <c r="C513" s="93"/>
    </row>
    <row r="514" spans="1:3" ht="14.25">
      <c r="A514" s="91">
        <v>2070603</v>
      </c>
      <c r="B514" s="92" t="s">
        <v>425</v>
      </c>
      <c r="C514" s="93">
        <v>2314</v>
      </c>
    </row>
    <row r="515" spans="1:3" ht="14.25">
      <c r="A515" s="91">
        <v>2070604</v>
      </c>
      <c r="B515" s="92" t="s">
        <v>426</v>
      </c>
      <c r="C515" s="93"/>
    </row>
    <row r="516" spans="1:3" ht="14.25">
      <c r="A516" s="91">
        <v>2070605</v>
      </c>
      <c r="B516" s="92" t="s">
        <v>427</v>
      </c>
      <c r="C516" s="93"/>
    </row>
    <row r="517" spans="1:3" ht="14.25">
      <c r="A517" s="91">
        <v>2070606</v>
      </c>
      <c r="B517" s="92" t="s">
        <v>428</v>
      </c>
      <c r="C517" s="93"/>
    </row>
    <row r="518" spans="1:3" ht="14.25">
      <c r="A518" s="91">
        <v>2070607</v>
      </c>
      <c r="B518" s="92" t="s">
        <v>429</v>
      </c>
      <c r="C518" s="93"/>
    </row>
    <row r="519" spans="1:3" ht="14.25">
      <c r="A519" s="91">
        <v>2070699</v>
      </c>
      <c r="B519" s="92" t="s">
        <v>430</v>
      </c>
      <c r="C519" s="93"/>
    </row>
    <row r="520" spans="1:3" ht="14.25">
      <c r="A520" s="91">
        <v>20708</v>
      </c>
      <c r="B520" s="92" t="s">
        <v>431</v>
      </c>
      <c r="C520" s="93"/>
    </row>
    <row r="521" spans="1:3" ht="14.25">
      <c r="A521" s="91">
        <v>2070801</v>
      </c>
      <c r="B521" s="92" t="s">
        <v>432</v>
      </c>
      <c r="C521" s="93"/>
    </row>
    <row r="522" spans="1:3" ht="14.25">
      <c r="A522" s="91">
        <v>2070802</v>
      </c>
      <c r="B522" s="92" t="s">
        <v>95</v>
      </c>
      <c r="C522" s="93"/>
    </row>
    <row r="523" spans="1:3" ht="14.25">
      <c r="A523" s="91">
        <v>2070803</v>
      </c>
      <c r="B523" s="92" t="s">
        <v>433</v>
      </c>
      <c r="C523" s="93">
        <v>251</v>
      </c>
    </row>
    <row r="524" spans="1:3" ht="14.25">
      <c r="A524" s="91">
        <v>2070804</v>
      </c>
      <c r="B524" s="92" t="s">
        <v>434</v>
      </c>
      <c r="C524" s="93">
        <v>730</v>
      </c>
    </row>
    <row r="525" spans="1:3" ht="14.25">
      <c r="A525" s="91">
        <v>2070805</v>
      </c>
      <c r="B525" s="92" t="s">
        <v>86</v>
      </c>
      <c r="C525" s="93">
        <v>423</v>
      </c>
    </row>
    <row r="526" spans="1:3" ht="14.25">
      <c r="A526" s="98">
        <v>2070806</v>
      </c>
      <c r="B526" s="92" t="s">
        <v>87</v>
      </c>
      <c r="C526" s="93">
        <v>81</v>
      </c>
    </row>
    <row r="527" spans="1:3" ht="14.25">
      <c r="A527" s="91">
        <v>2070899</v>
      </c>
      <c r="B527" s="92" t="s">
        <v>88</v>
      </c>
      <c r="C527" s="93"/>
    </row>
    <row r="528" spans="1:3" ht="14.25">
      <c r="A528" s="91">
        <v>20799</v>
      </c>
      <c r="B528" s="92" t="s">
        <v>435</v>
      </c>
      <c r="C528" s="93"/>
    </row>
    <row r="529" spans="1:3" ht="14.25">
      <c r="A529" s="91">
        <v>2079902</v>
      </c>
      <c r="B529" s="92" t="s">
        <v>436</v>
      </c>
      <c r="C529" s="93"/>
    </row>
    <row r="530" spans="1:3" ht="14.25">
      <c r="A530" s="91">
        <v>2079903</v>
      </c>
      <c r="B530" s="92" t="s">
        <v>437</v>
      </c>
      <c r="C530" s="93"/>
    </row>
    <row r="531" spans="1:3" ht="14.25">
      <c r="A531" s="91">
        <v>2079999</v>
      </c>
      <c r="B531" s="92" t="s">
        <v>438</v>
      </c>
      <c r="C531" s="93">
        <v>226</v>
      </c>
    </row>
    <row r="532" spans="1:3" ht="14.25">
      <c r="A532" s="91">
        <v>208</v>
      </c>
      <c r="B532" s="92" t="s">
        <v>439</v>
      </c>
      <c r="C532" s="93">
        <v>0</v>
      </c>
    </row>
    <row r="533" spans="1:3" ht="14.25">
      <c r="A533" s="91">
        <v>20801</v>
      </c>
      <c r="B533" s="92" t="s">
        <v>440</v>
      </c>
      <c r="C533" s="93"/>
    </row>
    <row r="534" spans="1:3" ht="14.25">
      <c r="A534" s="91">
        <v>2080101</v>
      </c>
      <c r="B534" s="92" t="s">
        <v>441</v>
      </c>
      <c r="C534" s="93">
        <v>46731</v>
      </c>
    </row>
    <row r="535" spans="1:3" ht="14.25">
      <c r="A535" s="91">
        <v>2080102</v>
      </c>
      <c r="B535" s="92" t="s">
        <v>442</v>
      </c>
      <c r="C535" s="93">
        <v>114</v>
      </c>
    </row>
    <row r="536" spans="1:3" ht="14.25">
      <c r="A536" s="91">
        <v>2080103</v>
      </c>
      <c r="B536" s="92" t="s">
        <v>443</v>
      </c>
      <c r="C536" s="93">
        <v>337</v>
      </c>
    </row>
    <row r="537" spans="1:3" ht="14.25">
      <c r="A537" s="91">
        <v>2080104</v>
      </c>
      <c r="B537" s="92" t="s">
        <v>444</v>
      </c>
      <c r="C537" s="93"/>
    </row>
    <row r="538" spans="1:3" ht="14.25">
      <c r="A538" s="91">
        <v>2080105</v>
      </c>
      <c r="B538" s="92" t="s">
        <v>445</v>
      </c>
      <c r="C538" s="93">
        <v>18789</v>
      </c>
    </row>
    <row r="539" spans="1:3" ht="14.25">
      <c r="A539" s="91">
        <v>2080106</v>
      </c>
      <c r="B539" s="92" t="s">
        <v>446</v>
      </c>
      <c r="C539" s="93">
        <v>9394</v>
      </c>
    </row>
    <row r="540" spans="1:3" ht="14.25">
      <c r="A540" s="91">
        <v>2080107</v>
      </c>
      <c r="B540" s="92" t="s">
        <v>447</v>
      </c>
      <c r="C540" s="93"/>
    </row>
    <row r="541" spans="1:3" ht="14.25">
      <c r="A541" s="91">
        <v>2080108</v>
      </c>
      <c r="B541" s="92" t="s">
        <v>448</v>
      </c>
      <c r="C541" s="93"/>
    </row>
    <row r="542" spans="1:3" ht="14.25">
      <c r="A542" s="91">
        <v>2080109</v>
      </c>
      <c r="B542" s="92" t="s">
        <v>449</v>
      </c>
      <c r="C542" s="93">
        <v>18097</v>
      </c>
    </row>
    <row r="543" spans="1:3" ht="14.25">
      <c r="A543" s="91">
        <v>2080110</v>
      </c>
      <c r="B543" s="92" t="s">
        <v>450</v>
      </c>
      <c r="C543" s="93">
        <v>0</v>
      </c>
    </row>
    <row r="544" spans="1:3" ht="14.25">
      <c r="A544" s="91">
        <v>2080111</v>
      </c>
      <c r="B544" s="92" t="s">
        <v>451</v>
      </c>
      <c r="C544" s="93"/>
    </row>
    <row r="545" spans="1:3" ht="14.25">
      <c r="A545" s="91">
        <v>2080112</v>
      </c>
      <c r="B545" s="92" t="s">
        <v>452</v>
      </c>
      <c r="C545" s="93"/>
    </row>
    <row r="546" spans="1:3" ht="14.25">
      <c r="A546" s="91">
        <v>2080199</v>
      </c>
      <c r="B546" s="92" t="s">
        <v>453</v>
      </c>
      <c r="C546" s="93"/>
    </row>
    <row r="547" spans="1:3" ht="14.25">
      <c r="A547" s="91">
        <v>20802</v>
      </c>
      <c r="B547" s="92" t="s">
        <v>454</v>
      </c>
      <c r="C547" s="93">
        <v>519</v>
      </c>
    </row>
    <row r="548" spans="1:3" ht="14.25">
      <c r="A548" s="91">
        <v>2080201</v>
      </c>
      <c r="B548" s="92" t="s">
        <v>455</v>
      </c>
      <c r="C548" s="93"/>
    </row>
    <row r="549" spans="1:3" ht="14.25">
      <c r="A549" s="91">
        <v>2080202</v>
      </c>
      <c r="B549" s="92" t="s">
        <v>456</v>
      </c>
      <c r="C549" s="93"/>
    </row>
    <row r="550" spans="1:3" ht="14.25">
      <c r="A550" s="91">
        <v>2080203</v>
      </c>
      <c r="B550" s="92" t="s">
        <v>457</v>
      </c>
      <c r="C550" s="93"/>
    </row>
    <row r="551" spans="1:3" ht="14.25">
      <c r="A551" s="91">
        <v>2080206</v>
      </c>
      <c r="B551" s="92" t="s">
        <v>458</v>
      </c>
      <c r="C551" s="93"/>
    </row>
    <row r="552" spans="1:3" ht="14.25">
      <c r="A552" s="91">
        <v>2080207</v>
      </c>
      <c r="B552" s="92" t="s">
        <v>459</v>
      </c>
      <c r="C552" s="93"/>
    </row>
    <row r="553" spans="1:3" ht="14.25">
      <c r="A553" s="91">
        <v>2080208</v>
      </c>
      <c r="B553" s="92" t="s">
        <v>460</v>
      </c>
      <c r="C553" s="93"/>
    </row>
    <row r="554" spans="1:3" ht="14.25">
      <c r="A554" s="91">
        <v>2080299</v>
      </c>
      <c r="B554" s="92" t="s">
        <v>461</v>
      </c>
      <c r="C554" s="93"/>
    </row>
    <row r="555" spans="1:3" ht="14.25">
      <c r="A555" s="91">
        <v>20804</v>
      </c>
      <c r="B555" s="92" t="s">
        <v>462</v>
      </c>
      <c r="C555" s="93"/>
    </row>
    <row r="556" spans="1:3" ht="14.25">
      <c r="A556" s="91">
        <v>2080402</v>
      </c>
      <c r="B556" s="92" t="s">
        <v>463</v>
      </c>
      <c r="C556" s="93">
        <v>519</v>
      </c>
    </row>
    <row r="557" spans="1:3" ht="14.25">
      <c r="A557" s="91">
        <v>20805</v>
      </c>
      <c r="B557" s="92" t="s">
        <v>464</v>
      </c>
      <c r="C557" s="93">
        <v>7465.000000000001</v>
      </c>
    </row>
    <row r="558" spans="1:3" ht="14.25">
      <c r="A558" s="91">
        <v>2080501</v>
      </c>
      <c r="B558" s="92" t="s">
        <v>465</v>
      </c>
      <c r="C558" s="93">
        <v>961</v>
      </c>
    </row>
    <row r="559" spans="1:3" ht="14.25">
      <c r="A559" s="91">
        <v>2080502</v>
      </c>
      <c r="B559" s="92" t="s">
        <v>466</v>
      </c>
      <c r="C559" s="93">
        <v>1628</v>
      </c>
    </row>
    <row r="560" spans="1:3" ht="14.25">
      <c r="A560" s="91">
        <v>2080503</v>
      </c>
      <c r="B560" s="92" t="s">
        <v>467</v>
      </c>
      <c r="C560" s="93">
        <v>3847</v>
      </c>
    </row>
    <row r="561" spans="1:3" ht="14.25">
      <c r="A561" s="91">
        <v>2080505</v>
      </c>
      <c r="B561" s="92" t="s">
        <v>468</v>
      </c>
      <c r="C561" s="93"/>
    </row>
    <row r="562" spans="1:3" ht="14.25">
      <c r="A562" s="91">
        <v>2080506</v>
      </c>
      <c r="B562" s="92" t="s">
        <v>469</v>
      </c>
      <c r="C562" s="93">
        <v>631</v>
      </c>
    </row>
    <row r="563" spans="1:3" ht="14.25">
      <c r="A563" s="91">
        <v>2080507</v>
      </c>
      <c r="B563" s="92" t="s">
        <v>470</v>
      </c>
      <c r="C563" s="93">
        <v>398</v>
      </c>
    </row>
    <row r="564" spans="1:3" ht="14.25">
      <c r="A564" s="91">
        <v>2080599</v>
      </c>
      <c r="B564" s="92" t="s">
        <v>471</v>
      </c>
      <c r="C564" s="93"/>
    </row>
    <row r="565" spans="1:3" ht="14.25">
      <c r="A565" s="91">
        <v>20806</v>
      </c>
      <c r="B565" s="92" t="s">
        <v>472</v>
      </c>
      <c r="C565" s="104">
        <v>1207</v>
      </c>
    </row>
    <row r="566" spans="1:3" ht="14.25">
      <c r="A566" s="91">
        <v>2080601</v>
      </c>
      <c r="B566" s="92" t="s">
        <v>473</v>
      </c>
      <c r="C566" s="104">
        <v>1000</v>
      </c>
    </row>
    <row r="567" spans="1:3" ht="14.25">
      <c r="A567" s="91">
        <v>2080602</v>
      </c>
      <c r="B567" s="92" t="s">
        <v>474</v>
      </c>
      <c r="C567" s="93">
        <v>207</v>
      </c>
    </row>
    <row r="568" spans="1:3" ht="14.25">
      <c r="A568" s="91">
        <v>2080699</v>
      </c>
      <c r="B568" s="92" t="s">
        <v>475</v>
      </c>
      <c r="C568" s="93"/>
    </row>
    <row r="569" spans="1:3" ht="14.25">
      <c r="A569" s="91">
        <v>20807</v>
      </c>
      <c r="B569" s="92" t="s">
        <v>476</v>
      </c>
      <c r="C569" s="93"/>
    </row>
    <row r="570" spans="1:3" ht="14.25">
      <c r="A570" s="91">
        <v>2080701</v>
      </c>
      <c r="B570" s="92" t="s">
        <v>477</v>
      </c>
      <c r="C570" s="93"/>
    </row>
    <row r="571" spans="1:3" ht="14.25">
      <c r="A571" s="91">
        <v>2080702</v>
      </c>
      <c r="B571" s="92" t="s">
        <v>478</v>
      </c>
      <c r="C571" s="93"/>
    </row>
    <row r="572" spans="1:3" ht="14.25">
      <c r="A572" s="91">
        <v>2080704</v>
      </c>
      <c r="B572" s="92" t="s">
        <v>479</v>
      </c>
      <c r="C572" s="104">
        <v>2223</v>
      </c>
    </row>
    <row r="573" spans="1:3" ht="14.25">
      <c r="A573" s="91">
        <v>2080705</v>
      </c>
      <c r="B573" s="92" t="s">
        <v>480</v>
      </c>
      <c r="C573" s="104">
        <v>211</v>
      </c>
    </row>
    <row r="574" spans="1:3" ht="14.25">
      <c r="A574" s="91">
        <v>2080709</v>
      </c>
      <c r="B574" s="92" t="s">
        <v>481</v>
      </c>
      <c r="C574" s="104">
        <v>167</v>
      </c>
    </row>
    <row r="575" spans="1:3" ht="14.25">
      <c r="A575" s="91">
        <v>2080711</v>
      </c>
      <c r="B575" s="92" t="s">
        <v>482</v>
      </c>
      <c r="C575" s="93"/>
    </row>
    <row r="576" spans="1:3" ht="14.25">
      <c r="A576" s="91">
        <v>2080712</v>
      </c>
      <c r="B576" s="92" t="s">
        <v>483</v>
      </c>
      <c r="C576" s="93"/>
    </row>
    <row r="577" spans="1:3" ht="14.25">
      <c r="A577" s="91">
        <v>2080713</v>
      </c>
      <c r="B577" s="92" t="s">
        <v>484</v>
      </c>
      <c r="C577" s="93">
        <v>383</v>
      </c>
    </row>
    <row r="578" spans="1:3" ht="14.25">
      <c r="A578" s="91">
        <v>2080799</v>
      </c>
      <c r="B578" s="92" t="s">
        <v>485</v>
      </c>
      <c r="C578" s="93">
        <v>1437</v>
      </c>
    </row>
    <row r="579" spans="1:3" ht="14.25">
      <c r="A579" s="91">
        <v>20808</v>
      </c>
      <c r="B579" s="92" t="s">
        <v>486</v>
      </c>
      <c r="C579" s="93">
        <v>25</v>
      </c>
    </row>
    <row r="580" spans="1:3" ht="14.25">
      <c r="A580" s="91">
        <v>2080801</v>
      </c>
      <c r="B580" s="92" t="s">
        <v>487</v>
      </c>
      <c r="C580" s="93">
        <v>3508</v>
      </c>
    </row>
    <row r="581" spans="1:3" ht="14.25">
      <c r="A581" s="91">
        <v>2080802</v>
      </c>
      <c r="B581" s="92" t="s">
        <v>86</v>
      </c>
      <c r="C581" s="93">
        <v>99</v>
      </c>
    </row>
    <row r="582" spans="1:3" ht="14.25">
      <c r="A582" s="91">
        <v>2080803</v>
      </c>
      <c r="B582" s="92" t="s">
        <v>87</v>
      </c>
      <c r="C582" s="93"/>
    </row>
    <row r="583" spans="1:3" ht="14.25">
      <c r="A583" s="91">
        <v>2080804</v>
      </c>
      <c r="B583" s="92" t="s">
        <v>88</v>
      </c>
      <c r="C583" s="93"/>
    </row>
    <row r="584" spans="1:3" ht="14.25">
      <c r="A584" s="91">
        <v>2080805</v>
      </c>
      <c r="B584" s="92" t="s">
        <v>488</v>
      </c>
      <c r="C584" s="93"/>
    </row>
    <row r="585" spans="1:3" ht="14.25">
      <c r="A585" s="91">
        <v>2080806</v>
      </c>
      <c r="B585" s="92" t="s">
        <v>489</v>
      </c>
      <c r="C585" s="93"/>
    </row>
    <row r="586" spans="1:3" ht="14.25">
      <c r="A586" s="91">
        <v>2080899</v>
      </c>
      <c r="B586" s="92" t="s">
        <v>490</v>
      </c>
      <c r="C586" s="93"/>
    </row>
    <row r="587" spans="1:3" ht="14.25">
      <c r="A587" s="91">
        <v>20809</v>
      </c>
      <c r="B587" s="92" t="s">
        <v>491</v>
      </c>
      <c r="C587" s="93">
        <v>3053</v>
      </c>
    </row>
    <row r="588" spans="1:3" ht="14.25">
      <c r="A588" s="91">
        <v>2080901</v>
      </c>
      <c r="B588" s="92" t="s">
        <v>492</v>
      </c>
      <c r="C588" s="93">
        <v>356</v>
      </c>
    </row>
    <row r="589" spans="1:3" ht="14.25">
      <c r="A589" s="91">
        <v>2080902</v>
      </c>
      <c r="B589" s="92" t="s">
        <v>493</v>
      </c>
      <c r="C589" s="93">
        <v>92</v>
      </c>
    </row>
    <row r="590" spans="1:3" ht="14.25">
      <c r="A590" s="91">
        <v>2080903</v>
      </c>
      <c r="B590" s="92" t="s">
        <v>86</v>
      </c>
      <c r="C590" s="93">
        <v>73</v>
      </c>
    </row>
    <row r="591" spans="1:3" ht="14.25">
      <c r="A591" s="91">
        <v>2080904</v>
      </c>
      <c r="B591" s="92" t="s">
        <v>87</v>
      </c>
      <c r="C591" s="93">
        <v>19</v>
      </c>
    </row>
    <row r="592" spans="1:3" ht="14.25">
      <c r="A592" s="91">
        <v>2080905</v>
      </c>
      <c r="B592" s="92" t="s">
        <v>88</v>
      </c>
      <c r="C592" s="93"/>
    </row>
    <row r="593" spans="1:3" ht="14.25">
      <c r="A593" s="91">
        <v>2080999</v>
      </c>
      <c r="B593" s="92" t="s">
        <v>494</v>
      </c>
      <c r="C593" s="93"/>
    </row>
    <row r="594" spans="1:3" ht="14.25">
      <c r="A594" s="91">
        <v>20810</v>
      </c>
      <c r="B594" s="92" t="s">
        <v>495</v>
      </c>
      <c r="C594" s="93">
        <v>12999</v>
      </c>
    </row>
    <row r="595" spans="1:3" ht="14.25">
      <c r="A595" s="91">
        <v>2081001</v>
      </c>
      <c r="B595" s="92" t="s">
        <v>496</v>
      </c>
      <c r="C595" s="93">
        <v>3291</v>
      </c>
    </row>
    <row r="596" spans="1:3" ht="14.25">
      <c r="A596" s="91">
        <v>2081002</v>
      </c>
      <c r="B596" s="92" t="s">
        <v>497</v>
      </c>
      <c r="C596" s="93">
        <v>9708</v>
      </c>
    </row>
    <row r="597" spans="1:3" ht="14.25">
      <c r="A597" s="91">
        <v>2081003</v>
      </c>
      <c r="B597" s="92" t="s">
        <v>498</v>
      </c>
      <c r="C597" s="93">
        <v>0</v>
      </c>
    </row>
    <row r="598" spans="1:3" ht="14.25">
      <c r="A598" s="91">
        <v>2081004</v>
      </c>
      <c r="B598" s="92" t="s">
        <v>499</v>
      </c>
      <c r="C598" s="93"/>
    </row>
    <row r="599" spans="1:3" ht="14.25">
      <c r="A599" s="91">
        <v>2081005</v>
      </c>
      <c r="B599" s="92" t="s">
        <v>500</v>
      </c>
      <c r="C599" s="93"/>
    </row>
    <row r="600" spans="1:3" ht="14.25">
      <c r="A600" s="98">
        <v>2081006</v>
      </c>
      <c r="B600" s="92" t="s">
        <v>501</v>
      </c>
      <c r="C600" s="93">
        <v>6508</v>
      </c>
    </row>
    <row r="601" spans="1:3" ht="14.25">
      <c r="A601" s="91">
        <v>2081099</v>
      </c>
      <c r="B601" s="92" t="s">
        <v>502</v>
      </c>
      <c r="C601" s="93">
        <v>3540</v>
      </c>
    </row>
    <row r="602" spans="1:3" ht="14.25">
      <c r="A602" s="91">
        <v>20811</v>
      </c>
      <c r="B602" s="92" t="s">
        <v>503</v>
      </c>
      <c r="C602" s="93">
        <v>2968</v>
      </c>
    </row>
    <row r="603" spans="1:3" ht="14.25">
      <c r="A603" s="91">
        <v>2081101</v>
      </c>
      <c r="B603" s="92" t="s">
        <v>504</v>
      </c>
      <c r="C603" s="93">
        <v>0</v>
      </c>
    </row>
    <row r="604" spans="1:3" ht="14.25">
      <c r="A604" s="91">
        <v>2081102</v>
      </c>
      <c r="B604" s="92" t="s">
        <v>505</v>
      </c>
      <c r="C604" s="93"/>
    </row>
    <row r="605" spans="1:3" ht="14.25">
      <c r="A605" s="91">
        <v>2081103</v>
      </c>
      <c r="B605" s="92" t="s">
        <v>506</v>
      </c>
      <c r="C605" s="93"/>
    </row>
    <row r="606" spans="1:3" ht="14.25">
      <c r="A606" s="91">
        <v>2081104</v>
      </c>
      <c r="B606" s="92" t="s">
        <v>507</v>
      </c>
      <c r="C606" s="93">
        <v>865</v>
      </c>
    </row>
    <row r="607" spans="1:3" ht="14.25">
      <c r="A607" s="91">
        <v>2081105</v>
      </c>
      <c r="B607" s="92" t="s">
        <v>508</v>
      </c>
      <c r="C607" s="93"/>
    </row>
    <row r="608" spans="1:3" ht="14.25">
      <c r="A608" s="91">
        <v>2081106</v>
      </c>
      <c r="B608" s="92" t="s">
        <v>509</v>
      </c>
      <c r="C608" s="93">
        <v>865</v>
      </c>
    </row>
    <row r="609" spans="1:3" ht="14.25">
      <c r="A609" s="91">
        <v>2081107</v>
      </c>
      <c r="B609" s="92" t="s">
        <v>510</v>
      </c>
      <c r="C609" s="93">
        <v>200</v>
      </c>
    </row>
    <row r="610" spans="1:3" ht="14.25">
      <c r="A610" s="91">
        <v>2081199</v>
      </c>
      <c r="B610" s="92" t="s">
        <v>511</v>
      </c>
      <c r="C610" s="93"/>
    </row>
    <row r="611" spans="1:3" ht="14.25">
      <c r="A611" s="91">
        <v>20816</v>
      </c>
      <c r="B611" s="92" t="s">
        <v>512</v>
      </c>
      <c r="C611" s="93"/>
    </row>
    <row r="612" spans="1:3" ht="14.25">
      <c r="A612" s="91">
        <v>2081601</v>
      </c>
      <c r="B612" s="92" t="s">
        <v>513</v>
      </c>
      <c r="C612" s="93">
        <v>200</v>
      </c>
    </row>
    <row r="613" spans="1:3" ht="14.25">
      <c r="A613" s="91">
        <v>2081602</v>
      </c>
      <c r="B613" s="92" t="s">
        <v>514</v>
      </c>
      <c r="C613" s="93">
        <v>35</v>
      </c>
    </row>
    <row r="614" spans="1:3" ht="14.25">
      <c r="A614" s="91">
        <v>2081603</v>
      </c>
      <c r="B614" s="92" t="s">
        <v>515</v>
      </c>
      <c r="C614" s="93"/>
    </row>
    <row r="615" spans="1:3" ht="14.25">
      <c r="A615" s="91">
        <v>2081699</v>
      </c>
      <c r="B615" s="92" t="s">
        <v>516</v>
      </c>
      <c r="C615" s="93">
        <v>35</v>
      </c>
    </row>
    <row r="616" spans="1:3" ht="14.25">
      <c r="A616" s="91">
        <v>20819</v>
      </c>
      <c r="B616" s="92" t="s">
        <v>517</v>
      </c>
      <c r="C616" s="93"/>
    </row>
    <row r="617" spans="1:3" ht="14.25">
      <c r="A617" s="91">
        <v>2081901</v>
      </c>
      <c r="B617" s="105" t="s">
        <v>518</v>
      </c>
      <c r="C617" s="93">
        <v>1207</v>
      </c>
    </row>
    <row r="618" spans="1:3" ht="14.25">
      <c r="A618" s="91">
        <v>2081902</v>
      </c>
      <c r="B618" s="92" t="s">
        <v>86</v>
      </c>
      <c r="C618" s="104">
        <v>188</v>
      </c>
    </row>
    <row r="619" spans="1:3" ht="14.25">
      <c r="A619" s="91">
        <v>20820</v>
      </c>
      <c r="B619" s="92" t="s">
        <v>87</v>
      </c>
      <c r="C619" s="93">
        <v>5</v>
      </c>
    </row>
    <row r="620" spans="1:3" ht="14.25">
      <c r="A620" s="91">
        <v>2082001</v>
      </c>
      <c r="B620" s="92" t="s">
        <v>88</v>
      </c>
      <c r="C620" s="93"/>
    </row>
    <row r="621" spans="1:3" ht="14.25">
      <c r="A621" s="91">
        <v>2082002</v>
      </c>
      <c r="B621" s="92" t="s">
        <v>519</v>
      </c>
      <c r="C621" s="93"/>
    </row>
    <row r="622" spans="1:3" ht="14.25">
      <c r="A622" s="91">
        <v>20821</v>
      </c>
      <c r="B622" s="92" t="s">
        <v>520</v>
      </c>
      <c r="C622" s="93"/>
    </row>
    <row r="623" spans="1:3" ht="14.25">
      <c r="A623" s="91">
        <v>2082101</v>
      </c>
      <c r="B623" s="92" t="s">
        <v>95</v>
      </c>
      <c r="C623" s="93">
        <v>1014</v>
      </c>
    </row>
    <row r="624" spans="1:3" ht="14.25">
      <c r="A624" s="91">
        <v>2082102</v>
      </c>
      <c r="B624" s="92" t="s">
        <v>521</v>
      </c>
      <c r="C624" s="93"/>
    </row>
    <row r="625" spans="1:3" ht="14.25">
      <c r="A625" s="91">
        <v>20824</v>
      </c>
      <c r="B625" s="92" t="s">
        <v>522</v>
      </c>
      <c r="C625" s="93">
        <v>0</v>
      </c>
    </row>
    <row r="626" spans="1:3" ht="14.25">
      <c r="A626" s="91">
        <v>2082401</v>
      </c>
      <c r="B626" s="92" t="s">
        <v>523</v>
      </c>
      <c r="C626" s="93"/>
    </row>
    <row r="627" spans="1:3" ht="14.25">
      <c r="A627" s="91">
        <v>2082402</v>
      </c>
      <c r="B627" s="92" t="s">
        <v>524</v>
      </c>
      <c r="C627" s="93"/>
    </row>
    <row r="628" spans="1:3" ht="14.25">
      <c r="A628" s="91">
        <v>20825</v>
      </c>
      <c r="B628" s="92" t="s">
        <v>525</v>
      </c>
      <c r="C628" s="93">
        <v>3264</v>
      </c>
    </row>
    <row r="629" spans="1:3" ht="14.25">
      <c r="A629" s="91">
        <v>2082501</v>
      </c>
      <c r="B629" s="92" t="s">
        <v>526</v>
      </c>
      <c r="C629" s="93">
        <v>87380</v>
      </c>
    </row>
    <row r="630" spans="1:3" ht="14.25">
      <c r="A630" s="91">
        <v>2082502</v>
      </c>
      <c r="B630" s="92" t="s">
        <v>527</v>
      </c>
      <c r="C630" s="93">
        <v>1393</v>
      </c>
    </row>
    <row r="631" spans="1:3" ht="14.25">
      <c r="A631" s="91">
        <v>20826</v>
      </c>
      <c r="B631" s="92" t="s">
        <v>86</v>
      </c>
      <c r="C631" s="93">
        <v>965</v>
      </c>
    </row>
    <row r="632" spans="1:3" ht="14.25">
      <c r="A632" s="91">
        <v>2082601</v>
      </c>
      <c r="B632" s="92" t="s">
        <v>87</v>
      </c>
      <c r="C632" s="93">
        <v>325</v>
      </c>
    </row>
    <row r="633" spans="1:3" ht="14.25">
      <c r="A633" s="91">
        <v>2082602</v>
      </c>
      <c r="B633" s="92" t="s">
        <v>88</v>
      </c>
      <c r="C633" s="93"/>
    </row>
    <row r="634" spans="1:3" ht="14.25">
      <c r="A634" s="91">
        <v>2082699</v>
      </c>
      <c r="B634" s="92" t="s">
        <v>528</v>
      </c>
      <c r="C634" s="93">
        <v>103</v>
      </c>
    </row>
    <row r="635" spans="1:3" ht="14.25">
      <c r="A635" s="91">
        <v>20827</v>
      </c>
      <c r="B635" s="92" t="s">
        <v>529</v>
      </c>
      <c r="C635" s="93">
        <v>1730</v>
      </c>
    </row>
    <row r="636" spans="1:3" ht="14.25">
      <c r="A636" s="91">
        <v>2082701</v>
      </c>
      <c r="B636" s="92" t="s">
        <v>530</v>
      </c>
      <c r="C636" s="93">
        <v>26</v>
      </c>
    </row>
    <row r="637" spans="1:3" ht="14.25">
      <c r="A637" s="91">
        <v>2082702</v>
      </c>
      <c r="B637" s="92" t="s">
        <v>531</v>
      </c>
      <c r="C637" s="93">
        <v>634</v>
      </c>
    </row>
    <row r="638" spans="1:3" ht="14.25">
      <c r="A638" s="91">
        <v>2082703</v>
      </c>
      <c r="B638" s="92" t="s">
        <v>532</v>
      </c>
      <c r="C638" s="93"/>
    </row>
    <row r="639" spans="1:3" ht="14.25">
      <c r="A639" s="91">
        <v>2082799</v>
      </c>
      <c r="B639" s="92" t="s">
        <v>533</v>
      </c>
      <c r="C639" s="104"/>
    </row>
    <row r="640" spans="1:3" ht="14.25">
      <c r="A640" s="91">
        <v>20828</v>
      </c>
      <c r="B640" s="92" t="s">
        <v>534</v>
      </c>
      <c r="C640" s="104">
        <v>1070</v>
      </c>
    </row>
    <row r="641" spans="1:3" ht="14.25">
      <c r="A641" s="91">
        <v>2082801</v>
      </c>
      <c r="B641" s="92" t="s">
        <v>535</v>
      </c>
      <c r="C641" s="104"/>
    </row>
    <row r="642" spans="1:3" ht="14.25">
      <c r="A642" s="91">
        <v>2082802</v>
      </c>
      <c r="B642" s="92" t="s">
        <v>536</v>
      </c>
      <c r="C642" s="93"/>
    </row>
    <row r="643" spans="1:3" ht="14.25">
      <c r="A643" s="91">
        <v>2082803</v>
      </c>
      <c r="B643" s="92" t="s">
        <v>537</v>
      </c>
      <c r="C643" s="93"/>
    </row>
    <row r="644" spans="1:3" ht="14.25">
      <c r="A644" s="91">
        <v>2082804</v>
      </c>
      <c r="B644" s="92" t="s">
        <v>538</v>
      </c>
      <c r="C644" s="93"/>
    </row>
    <row r="645" spans="1:3" ht="14.25">
      <c r="A645" s="91">
        <v>2082805</v>
      </c>
      <c r="B645" s="92" t="s">
        <v>539</v>
      </c>
      <c r="C645" s="93"/>
    </row>
    <row r="646" spans="1:3" ht="14.25">
      <c r="A646" s="91">
        <v>2082850</v>
      </c>
      <c r="B646" s="92" t="s">
        <v>540</v>
      </c>
      <c r="C646" s="93"/>
    </row>
    <row r="647" spans="1:3" ht="14.25">
      <c r="A647" s="91">
        <v>2082899</v>
      </c>
      <c r="B647" s="92" t="s">
        <v>541</v>
      </c>
      <c r="C647" s="93"/>
    </row>
    <row r="648" spans="1:3" ht="14.25">
      <c r="A648" s="98">
        <v>20830</v>
      </c>
      <c r="B648" s="92" t="s">
        <v>542</v>
      </c>
      <c r="C648" s="93"/>
    </row>
    <row r="649" spans="1:3" ht="14.25">
      <c r="A649" s="98">
        <v>2083001</v>
      </c>
      <c r="B649" s="92" t="s">
        <v>543</v>
      </c>
      <c r="C649" s="104">
        <v>9346</v>
      </c>
    </row>
    <row r="650" spans="1:3" ht="14.25">
      <c r="A650" s="98">
        <v>2083099</v>
      </c>
      <c r="B650" s="92" t="s">
        <v>544</v>
      </c>
      <c r="C650" s="104">
        <v>988</v>
      </c>
    </row>
    <row r="651" spans="1:3" ht="14.25">
      <c r="A651" s="98">
        <v>20899</v>
      </c>
      <c r="B651" s="92" t="s">
        <v>545</v>
      </c>
      <c r="C651" s="104">
        <v>8358</v>
      </c>
    </row>
    <row r="652" spans="1:3" ht="14.25">
      <c r="A652" s="98">
        <v>2089901</v>
      </c>
      <c r="B652" s="92" t="s">
        <v>546</v>
      </c>
      <c r="C652" s="104"/>
    </row>
    <row r="653" spans="1:3" ht="14.25">
      <c r="A653" s="91">
        <v>210</v>
      </c>
      <c r="B653" s="92" t="s">
        <v>547</v>
      </c>
      <c r="C653" s="104">
        <v>7959</v>
      </c>
    </row>
    <row r="654" spans="1:3" ht="14.25">
      <c r="A654" s="91">
        <v>21001</v>
      </c>
      <c r="B654" s="92" t="s">
        <v>548</v>
      </c>
      <c r="C654" s="104">
        <v>1113</v>
      </c>
    </row>
    <row r="655" spans="1:3" ht="14.25">
      <c r="A655" s="91">
        <v>2100101</v>
      </c>
      <c r="B655" s="92" t="s">
        <v>549</v>
      </c>
      <c r="C655" s="104"/>
    </row>
    <row r="656" spans="1:3" ht="14.25">
      <c r="A656" s="91">
        <v>2100102</v>
      </c>
      <c r="B656" s="92" t="s">
        <v>550</v>
      </c>
      <c r="C656" s="104">
        <v>1246</v>
      </c>
    </row>
    <row r="657" spans="1:3" ht="14.25">
      <c r="A657" s="91">
        <v>2100103</v>
      </c>
      <c r="B657" s="92" t="s">
        <v>551</v>
      </c>
      <c r="C657" s="104"/>
    </row>
    <row r="658" spans="1:3" ht="14.25">
      <c r="A658" s="91">
        <v>2100199</v>
      </c>
      <c r="B658" s="92" t="s">
        <v>552</v>
      </c>
      <c r="C658" s="93"/>
    </row>
    <row r="659" spans="1:3" ht="14.25">
      <c r="A659" s="91">
        <v>21002</v>
      </c>
      <c r="B659" s="92" t="s">
        <v>553</v>
      </c>
      <c r="C659" s="93"/>
    </row>
    <row r="660" spans="1:3" ht="14.25">
      <c r="A660" s="91">
        <v>2100201</v>
      </c>
      <c r="B660" s="92" t="s">
        <v>554</v>
      </c>
      <c r="C660" s="93"/>
    </row>
    <row r="661" spans="1:3" ht="14.25">
      <c r="A661" s="91">
        <v>2100202</v>
      </c>
      <c r="B661" s="92" t="s">
        <v>555</v>
      </c>
      <c r="C661" s="93">
        <v>5600</v>
      </c>
    </row>
    <row r="662" spans="1:3" ht="14.25">
      <c r="A662" s="91">
        <v>2100203</v>
      </c>
      <c r="B662" s="92" t="s">
        <v>556</v>
      </c>
      <c r="C662" s="93"/>
    </row>
    <row r="663" spans="1:3" ht="14.25">
      <c r="A663" s="91">
        <v>2100204</v>
      </c>
      <c r="B663" s="92" t="s">
        <v>557</v>
      </c>
      <c r="C663" s="93"/>
    </row>
    <row r="664" spans="1:3" ht="14.25">
      <c r="A664" s="91">
        <v>2100205</v>
      </c>
      <c r="B664" s="92" t="s">
        <v>558</v>
      </c>
      <c r="C664" s="93"/>
    </row>
    <row r="665" spans="1:3" ht="14.25">
      <c r="A665" s="91">
        <v>2100206</v>
      </c>
      <c r="B665" s="92" t="s">
        <v>559</v>
      </c>
      <c r="C665" s="93">
        <v>0</v>
      </c>
    </row>
    <row r="666" spans="1:3" ht="14.25">
      <c r="A666" s="91">
        <v>2100207</v>
      </c>
      <c r="B666" s="92" t="s">
        <v>560</v>
      </c>
      <c r="C666" s="93"/>
    </row>
    <row r="667" spans="1:3" ht="14.25">
      <c r="A667" s="91">
        <v>2100208</v>
      </c>
      <c r="B667" s="92" t="s">
        <v>561</v>
      </c>
      <c r="C667" s="93"/>
    </row>
    <row r="668" spans="1:3" ht="14.25">
      <c r="A668" s="91">
        <v>2100209</v>
      </c>
      <c r="B668" s="92" t="s">
        <v>562</v>
      </c>
      <c r="C668" s="93">
        <v>6300</v>
      </c>
    </row>
    <row r="669" spans="1:3" ht="14.25">
      <c r="A669" s="91">
        <v>2100210</v>
      </c>
      <c r="B669" s="92" t="s">
        <v>563</v>
      </c>
      <c r="C669" s="93"/>
    </row>
    <row r="670" spans="1:3" ht="14.25">
      <c r="A670" s="91">
        <v>2100211</v>
      </c>
      <c r="B670" s="92" t="s">
        <v>564</v>
      </c>
      <c r="C670" s="93">
        <v>4738</v>
      </c>
    </row>
    <row r="671" spans="1:3" ht="14.25">
      <c r="A671" s="98">
        <v>2100212</v>
      </c>
      <c r="B671" s="92" t="s">
        <v>565</v>
      </c>
      <c r="C671" s="93">
        <v>1562</v>
      </c>
    </row>
    <row r="672" spans="1:3" ht="14.25">
      <c r="A672" s="91">
        <v>2100299</v>
      </c>
      <c r="B672" s="92" t="s">
        <v>566</v>
      </c>
      <c r="C672" s="93">
        <v>13152</v>
      </c>
    </row>
    <row r="673" spans="1:3" ht="14.25">
      <c r="A673" s="91">
        <v>21003</v>
      </c>
      <c r="B673" s="92" t="s">
        <v>567</v>
      </c>
      <c r="C673" s="93">
        <v>3792</v>
      </c>
    </row>
    <row r="674" spans="1:3" ht="14.25">
      <c r="A674" s="91">
        <v>2100301</v>
      </c>
      <c r="B674" s="92" t="s">
        <v>568</v>
      </c>
      <c r="C674" s="93">
        <v>7444</v>
      </c>
    </row>
    <row r="675" spans="1:3" ht="14.25">
      <c r="A675" s="91">
        <v>2100302</v>
      </c>
      <c r="B675" s="92" t="s">
        <v>569</v>
      </c>
      <c r="C675" s="93">
        <v>1500</v>
      </c>
    </row>
    <row r="676" spans="1:3" ht="14.25">
      <c r="A676" s="91">
        <v>2100399</v>
      </c>
      <c r="B676" s="92" t="s">
        <v>570</v>
      </c>
      <c r="C676" s="93">
        <v>416</v>
      </c>
    </row>
    <row r="677" spans="1:3" ht="14.25">
      <c r="A677" s="91">
        <v>21004</v>
      </c>
      <c r="B677" s="92" t="s">
        <v>571</v>
      </c>
      <c r="C677" s="93">
        <v>41500</v>
      </c>
    </row>
    <row r="678" spans="1:3" ht="14.25">
      <c r="A678" s="91">
        <v>2100401</v>
      </c>
      <c r="B678" s="92" t="s">
        <v>572</v>
      </c>
      <c r="C678" s="93"/>
    </row>
    <row r="679" spans="1:3" ht="14.25">
      <c r="A679" s="91">
        <v>2100402</v>
      </c>
      <c r="B679" s="92" t="s">
        <v>573</v>
      </c>
      <c r="C679" s="93">
        <v>41500</v>
      </c>
    </row>
    <row r="680" spans="1:3" ht="14.25">
      <c r="A680" s="91">
        <v>2100403</v>
      </c>
      <c r="B680" s="92" t="s">
        <v>574</v>
      </c>
      <c r="C680" s="93"/>
    </row>
    <row r="681" spans="1:3" ht="14.25">
      <c r="A681" s="91">
        <v>2100404</v>
      </c>
      <c r="B681" s="92" t="s">
        <v>575</v>
      </c>
      <c r="C681" s="93">
        <v>4000</v>
      </c>
    </row>
    <row r="682" spans="1:3" ht="14.25">
      <c r="A682" s="91">
        <v>2100405</v>
      </c>
      <c r="B682" s="92" t="s">
        <v>576</v>
      </c>
      <c r="C682" s="93">
        <v>4000</v>
      </c>
    </row>
    <row r="683" spans="1:3" ht="14.25">
      <c r="A683" s="91">
        <v>2100406</v>
      </c>
      <c r="B683" s="92" t="s">
        <v>577</v>
      </c>
      <c r="C683" s="93"/>
    </row>
    <row r="684" spans="1:3" ht="14.25">
      <c r="A684" s="91">
        <v>2100407</v>
      </c>
      <c r="B684" s="92" t="s">
        <v>578</v>
      </c>
      <c r="C684" s="93"/>
    </row>
    <row r="685" spans="1:3" ht="14.25">
      <c r="A685" s="91">
        <v>2100408</v>
      </c>
      <c r="B685" s="92" t="s">
        <v>579</v>
      </c>
      <c r="C685" s="93">
        <v>700</v>
      </c>
    </row>
    <row r="686" spans="1:3" ht="14.25">
      <c r="A686" s="91">
        <v>2100409</v>
      </c>
      <c r="B686" s="92" t="s">
        <v>580</v>
      </c>
      <c r="C686" s="93">
        <v>300</v>
      </c>
    </row>
    <row r="687" spans="1:3" ht="14.25">
      <c r="A687" s="91">
        <v>2100410</v>
      </c>
      <c r="B687" s="92" t="s">
        <v>581</v>
      </c>
      <c r="C687" s="93">
        <v>400</v>
      </c>
    </row>
    <row r="688" spans="1:3" ht="14.25">
      <c r="A688" s="91">
        <v>2100499</v>
      </c>
      <c r="B688" s="92" t="s">
        <v>582</v>
      </c>
      <c r="C688" s="93">
        <v>629</v>
      </c>
    </row>
    <row r="689" spans="1:3" ht="14.25">
      <c r="A689" s="91">
        <v>21006</v>
      </c>
      <c r="B689" s="92" t="s">
        <v>86</v>
      </c>
      <c r="C689" s="93">
        <v>516</v>
      </c>
    </row>
    <row r="690" spans="1:3" ht="14.25">
      <c r="A690" s="91">
        <v>2100601</v>
      </c>
      <c r="B690" s="92" t="s">
        <v>87</v>
      </c>
      <c r="C690" s="93">
        <v>113</v>
      </c>
    </row>
    <row r="691" spans="1:3" ht="14.25">
      <c r="A691" s="91">
        <v>2100699</v>
      </c>
      <c r="B691" s="92" t="s">
        <v>88</v>
      </c>
      <c r="C691" s="93"/>
    </row>
    <row r="692" spans="1:3" ht="14.25">
      <c r="A692" s="91">
        <v>21007</v>
      </c>
      <c r="B692" s="92" t="s">
        <v>127</v>
      </c>
      <c r="C692" s="93"/>
    </row>
    <row r="693" spans="1:3" ht="14.25">
      <c r="A693" s="91">
        <v>2100716</v>
      </c>
      <c r="B693" s="92" t="s">
        <v>583</v>
      </c>
      <c r="C693" s="93"/>
    </row>
    <row r="694" spans="1:3" ht="14.25">
      <c r="A694" s="91">
        <v>2100717</v>
      </c>
      <c r="B694" s="92" t="s">
        <v>584</v>
      </c>
      <c r="C694" s="93"/>
    </row>
    <row r="695" spans="1:3" ht="14.25">
      <c r="A695" s="91">
        <v>2100799</v>
      </c>
      <c r="B695" s="92" t="s">
        <v>95</v>
      </c>
      <c r="C695" s="93"/>
    </row>
    <row r="696" spans="1:3" ht="14.25">
      <c r="A696" s="91">
        <v>21011</v>
      </c>
      <c r="B696" s="92" t="s">
        <v>585</v>
      </c>
      <c r="C696" s="93"/>
    </row>
    <row r="697" spans="1:3" ht="14.25">
      <c r="A697" s="91">
        <v>2101101</v>
      </c>
      <c r="B697" s="92" t="s">
        <v>586</v>
      </c>
      <c r="C697" s="93">
        <v>100</v>
      </c>
    </row>
    <row r="698" spans="1:3" ht="14.25">
      <c r="A698" s="91">
        <v>2101102</v>
      </c>
      <c r="B698" s="106" t="s">
        <v>587</v>
      </c>
      <c r="C698" s="93">
        <v>571</v>
      </c>
    </row>
    <row r="699" spans="1:3" ht="14.25">
      <c r="A699" s="91">
        <v>2101103</v>
      </c>
      <c r="B699" s="106" t="s">
        <v>588</v>
      </c>
      <c r="C699" s="93">
        <v>23187</v>
      </c>
    </row>
    <row r="700" spans="1:3" ht="14.25">
      <c r="A700" s="91">
        <v>2101199</v>
      </c>
      <c r="B700" s="106" t="s">
        <v>589</v>
      </c>
      <c r="C700" s="93">
        <v>1087</v>
      </c>
    </row>
    <row r="701" spans="1:3" ht="14.25">
      <c r="A701" s="91">
        <v>21012</v>
      </c>
      <c r="B701" s="106" t="s">
        <v>86</v>
      </c>
      <c r="C701" s="93">
        <v>594</v>
      </c>
    </row>
    <row r="702" spans="1:3" ht="14.25">
      <c r="A702" s="91">
        <v>2101201</v>
      </c>
      <c r="B702" s="106" t="s">
        <v>87</v>
      </c>
      <c r="C702" s="93">
        <v>50</v>
      </c>
    </row>
    <row r="703" spans="1:3" ht="14.25">
      <c r="A703" s="91">
        <v>2101202</v>
      </c>
      <c r="B703" s="106" t="s">
        <v>88</v>
      </c>
      <c r="C703" s="93"/>
    </row>
    <row r="704" spans="1:3" ht="14.25">
      <c r="A704" s="91">
        <v>2101299</v>
      </c>
      <c r="B704" s="106" t="s">
        <v>590</v>
      </c>
      <c r="C704" s="93"/>
    </row>
    <row r="705" spans="1:3" ht="14.25">
      <c r="A705" s="91">
        <v>21013</v>
      </c>
      <c r="B705" s="106" t="s">
        <v>591</v>
      </c>
      <c r="C705" s="93"/>
    </row>
    <row r="706" spans="1:3" ht="14.25">
      <c r="A706" s="91">
        <v>2101301</v>
      </c>
      <c r="B706" s="106" t="s">
        <v>592</v>
      </c>
      <c r="C706" s="93"/>
    </row>
    <row r="707" spans="1:3" ht="14.25">
      <c r="A707" s="91">
        <v>2101302</v>
      </c>
      <c r="B707" s="106" t="s">
        <v>593</v>
      </c>
      <c r="C707" s="93">
        <v>5</v>
      </c>
    </row>
    <row r="708" spans="1:3" ht="14.25">
      <c r="A708" s="91">
        <v>2101399</v>
      </c>
      <c r="B708" s="106" t="s">
        <v>594</v>
      </c>
      <c r="C708" s="93"/>
    </row>
    <row r="709" spans="1:3" ht="14.25">
      <c r="A709" s="91">
        <v>21014</v>
      </c>
      <c r="B709" s="106" t="s">
        <v>595</v>
      </c>
      <c r="C709" s="93">
        <v>438</v>
      </c>
    </row>
    <row r="710" spans="1:3" ht="14.25">
      <c r="A710" s="91">
        <v>2101401</v>
      </c>
      <c r="B710" s="106" t="s">
        <v>596</v>
      </c>
      <c r="C710" s="104">
        <v>350</v>
      </c>
    </row>
    <row r="711" spans="1:3" ht="14.25">
      <c r="A711" s="91">
        <v>2101499</v>
      </c>
      <c r="B711" s="106" t="s">
        <v>597</v>
      </c>
      <c r="C711" s="104"/>
    </row>
    <row r="712" spans="1:3" ht="14.25">
      <c r="A712" s="91">
        <v>21015</v>
      </c>
      <c r="B712" s="106" t="s">
        <v>598</v>
      </c>
      <c r="C712" s="104"/>
    </row>
    <row r="713" spans="1:3" ht="14.25">
      <c r="A713" s="91">
        <v>2101501</v>
      </c>
      <c r="B713" s="106" t="s">
        <v>599</v>
      </c>
      <c r="C713" s="104">
        <v>350</v>
      </c>
    </row>
    <row r="714" spans="1:3" ht="14.25">
      <c r="A714" s="91">
        <v>2101502</v>
      </c>
      <c r="B714" s="106" t="s">
        <v>600</v>
      </c>
      <c r="C714" s="104">
        <v>7200</v>
      </c>
    </row>
    <row r="715" spans="1:3" ht="14.25">
      <c r="A715" s="91">
        <v>2101503</v>
      </c>
      <c r="B715" s="106" t="s">
        <v>601</v>
      </c>
      <c r="C715" s="104"/>
    </row>
    <row r="716" spans="1:3" ht="14.25">
      <c r="A716" s="91">
        <v>2101504</v>
      </c>
      <c r="B716" s="106" t="s">
        <v>602</v>
      </c>
      <c r="C716" s="104">
        <v>3000</v>
      </c>
    </row>
    <row r="717" spans="1:3" ht="14.25">
      <c r="A717" s="91">
        <v>2101505</v>
      </c>
      <c r="B717" s="106" t="s">
        <v>603</v>
      </c>
      <c r="C717" s="104"/>
    </row>
    <row r="718" spans="1:3" ht="14.25">
      <c r="A718" s="91">
        <v>2101506</v>
      </c>
      <c r="B718" s="106" t="s">
        <v>604</v>
      </c>
      <c r="C718" s="104">
        <v>700</v>
      </c>
    </row>
    <row r="719" spans="1:3" ht="14.25">
      <c r="A719" s="91">
        <v>2101550</v>
      </c>
      <c r="B719" s="106" t="s">
        <v>605</v>
      </c>
      <c r="C719" s="104"/>
    </row>
    <row r="720" spans="1:3" ht="14.25">
      <c r="A720" s="91">
        <v>2101599</v>
      </c>
      <c r="B720" s="106" t="s">
        <v>606</v>
      </c>
      <c r="C720" s="104"/>
    </row>
    <row r="721" spans="1:3" ht="14.25">
      <c r="A721" s="91">
        <v>21016</v>
      </c>
      <c r="B721" s="106" t="s">
        <v>607</v>
      </c>
      <c r="C721" s="104"/>
    </row>
    <row r="722" spans="1:3" ht="14.25">
      <c r="A722" s="91">
        <v>2101601</v>
      </c>
      <c r="B722" s="106" t="s">
        <v>608</v>
      </c>
      <c r="C722" s="104">
        <v>3500</v>
      </c>
    </row>
    <row r="723" spans="1:3" ht="14.25">
      <c r="A723" s="91">
        <v>21099</v>
      </c>
      <c r="B723" s="106" t="s">
        <v>609</v>
      </c>
      <c r="C723" s="104">
        <v>2100</v>
      </c>
    </row>
    <row r="724" spans="1:3" ht="14.25">
      <c r="A724" s="91">
        <v>2109901</v>
      </c>
      <c r="B724" s="106" t="s">
        <v>610</v>
      </c>
      <c r="C724" s="104"/>
    </row>
    <row r="725" spans="1:3" ht="14.25">
      <c r="A725" s="91">
        <v>211</v>
      </c>
      <c r="B725" s="106" t="s">
        <v>611</v>
      </c>
      <c r="C725" s="104">
        <v>2100</v>
      </c>
    </row>
    <row r="726" spans="1:3" ht="14.25">
      <c r="A726" s="91">
        <v>21101</v>
      </c>
      <c r="B726" s="106" t="s">
        <v>612</v>
      </c>
      <c r="C726" s="104"/>
    </row>
    <row r="727" spans="1:3" ht="14.25">
      <c r="A727" s="91">
        <v>2110101</v>
      </c>
      <c r="B727" s="106" t="s">
        <v>613</v>
      </c>
      <c r="C727" s="104"/>
    </row>
    <row r="728" spans="1:3" ht="14.25">
      <c r="A728" s="91">
        <v>2110102</v>
      </c>
      <c r="B728" s="106" t="s">
        <v>614</v>
      </c>
      <c r="C728" s="93">
        <v>220</v>
      </c>
    </row>
    <row r="729" spans="1:3" ht="14.25">
      <c r="A729" s="91">
        <v>2110103</v>
      </c>
      <c r="B729" s="106" t="s">
        <v>615</v>
      </c>
      <c r="C729" s="93">
        <v>20</v>
      </c>
    </row>
    <row r="730" spans="1:3" ht="14.25">
      <c r="A730" s="91">
        <v>2110104</v>
      </c>
      <c r="B730" s="106" t="s">
        <v>616</v>
      </c>
      <c r="C730" s="93">
        <v>80</v>
      </c>
    </row>
    <row r="731" spans="1:3" ht="14.25">
      <c r="A731" s="91">
        <v>2110105</v>
      </c>
      <c r="B731" s="106" t="s">
        <v>617</v>
      </c>
      <c r="C731" s="93">
        <v>120</v>
      </c>
    </row>
    <row r="732" spans="1:3" ht="14.25">
      <c r="A732" s="91">
        <v>2110106</v>
      </c>
      <c r="B732" s="106" t="s">
        <v>618</v>
      </c>
      <c r="C732" s="93"/>
    </row>
    <row r="733" spans="1:3" ht="14.25">
      <c r="A733" s="91">
        <v>2110107</v>
      </c>
      <c r="B733" s="106" t="s">
        <v>619</v>
      </c>
      <c r="C733" s="93"/>
    </row>
    <row r="734" spans="1:3" ht="14.25">
      <c r="A734" s="98">
        <v>2010409</v>
      </c>
      <c r="B734" s="106" t="s">
        <v>620</v>
      </c>
      <c r="C734" s="93"/>
    </row>
    <row r="735" spans="1:3" ht="14.25">
      <c r="A735" s="91">
        <v>2110199</v>
      </c>
      <c r="B735" s="106" t="s">
        <v>621</v>
      </c>
      <c r="C735" s="93">
        <v>4780</v>
      </c>
    </row>
    <row r="736" spans="1:3" ht="14.25">
      <c r="A736" s="91">
        <v>21102</v>
      </c>
      <c r="B736" s="106" t="s">
        <v>622</v>
      </c>
      <c r="C736" s="93">
        <v>1600</v>
      </c>
    </row>
    <row r="737" spans="1:3" ht="14.25">
      <c r="A737" s="91">
        <v>2110203</v>
      </c>
      <c r="B737" s="106" t="s">
        <v>623</v>
      </c>
      <c r="C737" s="93"/>
    </row>
    <row r="738" spans="1:3" ht="14.25">
      <c r="A738" s="91">
        <v>2110204</v>
      </c>
      <c r="B738" s="106" t="s">
        <v>624</v>
      </c>
      <c r="C738" s="93"/>
    </row>
    <row r="739" spans="1:3" ht="14.25">
      <c r="A739" s="91">
        <v>2110299</v>
      </c>
      <c r="B739" s="106" t="s">
        <v>625</v>
      </c>
      <c r="C739" s="93">
        <v>2300</v>
      </c>
    </row>
    <row r="740" spans="1:3" ht="14.25">
      <c r="A740" s="91">
        <v>21103</v>
      </c>
      <c r="B740" s="106" t="s">
        <v>626</v>
      </c>
      <c r="C740" s="93">
        <v>880</v>
      </c>
    </row>
    <row r="741" spans="1:3" ht="14.25">
      <c r="A741" s="91">
        <v>2110301</v>
      </c>
      <c r="B741" s="106" t="s">
        <v>627</v>
      </c>
      <c r="C741" s="93">
        <v>0</v>
      </c>
    </row>
    <row r="742" spans="1:3" ht="14.25">
      <c r="A742" s="91">
        <v>2110302</v>
      </c>
      <c r="B742" s="106" t="s">
        <v>628</v>
      </c>
      <c r="C742" s="93"/>
    </row>
    <row r="743" spans="1:3" ht="14.25">
      <c r="A743" s="91">
        <v>2110303</v>
      </c>
      <c r="B743" s="106" t="s">
        <v>629</v>
      </c>
      <c r="C743" s="93"/>
    </row>
    <row r="744" spans="1:3" ht="14.25">
      <c r="A744" s="91">
        <v>2110304</v>
      </c>
      <c r="B744" s="106" t="s">
        <v>630</v>
      </c>
      <c r="C744" s="93">
        <v>0</v>
      </c>
    </row>
    <row r="745" spans="1:3" ht="14.25">
      <c r="A745" s="91">
        <v>2110305</v>
      </c>
      <c r="B745" s="106" t="s">
        <v>631</v>
      </c>
      <c r="C745" s="93"/>
    </row>
    <row r="746" spans="1:3" ht="14.25">
      <c r="A746" s="91">
        <v>2110306</v>
      </c>
      <c r="B746" s="106" t="s">
        <v>632</v>
      </c>
      <c r="C746" s="93"/>
    </row>
    <row r="747" spans="1:3" ht="14.25">
      <c r="A747" s="91">
        <v>2110399</v>
      </c>
      <c r="B747" s="106" t="s">
        <v>633</v>
      </c>
      <c r="C747" s="93">
        <v>0</v>
      </c>
    </row>
    <row r="748" spans="1:3" ht="14.25">
      <c r="A748" s="91">
        <v>21104</v>
      </c>
      <c r="B748" s="106" t="s">
        <v>634</v>
      </c>
      <c r="C748" s="93">
        <v>0</v>
      </c>
    </row>
    <row r="749" spans="1:3" ht="14.25">
      <c r="A749" s="91">
        <v>2110401</v>
      </c>
      <c r="B749" s="106" t="s">
        <v>635</v>
      </c>
      <c r="C749" s="93">
        <v>450</v>
      </c>
    </row>
    <row r="750" spans="1:3" ht="14.25">
      <c r="A750" s="91">
        <v>2110402</v>
      </c>
      <c r="B750" s="106" t="s">
        <v>636</v>
      </c>
      <c r="C750" s="93"/>
    </row>
    <row r="751" spans="1:3" ht="14.25">
      <c r="A751" s="91">
        <v>2110404</v>
      </c>
      <c r="B751" s="106" t="s">
        <v>637</v>
      </c>
      <c r="C751" s="93"/>
    </row>
    <row r="752" spans="1:3" ht="14.25">
      <c r="A752" s="91">
        <v>2110499</v>
      </c>
      <c r="B752" s="106" t="s">
        <v>638</v>
      </c>
      <c r="C752" s="93">
        <v>300</v>
      </c>
    </row>
    <row r="753" spans="1:3" ht="14.25">
      <c r="A753" s="91">
        <v>21105</v>
      </c>
      <c r="B753" s="106" t="s">
        <v>639</v>
      </c>
      <c r="C753" s="93"/>
    </row>
    <row r="754" spans="1:3" ht="14.25">
      <c r="A754" s="91">
        <v>2110501</v>
      </c>
      <c r="B754" s="106" t="s">
        <v>640</v>
      </c>
      <c r="C754" s="93">
        <v>150</v>
      </c>
    </row>
    <row r="755" spans="1:3" ht="14.25">
      <c r="A755" s="91">
        <v>2110502</v>
      </c>
      <c r="B755" s="106" t="s">
        <v>641</v>
      </c>
      <c r="C755" s="93">
        <v>0</v>
      </c>
    </row>
    <row r="756" spans="1:3" ht="14.25">
      <c r="A756" s="91">
        <v>2110503</v>
      </c>
      <c r="B756" s="106" t="s">
        <v>642</v>
      </c>
      <c r="C756" s="93">
        <v>0</v>
      </c>
    </row>
    <row r="757" spans="1:3" ht="14.25">
      <c r="A757" s="91">
        <v>2110506</v>
      </c>
      <c r="B757" s="106" t="s">
        <v>643</v>
      </c>
      <c r="C757" s="93">
        <v>0</v>
      </c>
    </row>
    <row r="758" spans="1:3" ht="14.25">
      <c r="A758" s="91">
        <v>2110507</v>
      </c>
      <c r="B758" s="106" t="s">
        <v>86</v>
      </c>
      <c r="C758" s="93"/>
    </row>
    <row r="759" spans="1:3" ht="14.25">
      <c r="A759" s="91">
        <v>2110599</v>
      </c>
      <c r="B759" s="106" t="s">
        <v>87</v>
      </c>
      <c r="C759" s="93"/>
    </row>
    <row r="760" spans="1:3" ht="14.25">
      <c r="A760" s="91">
        <v>21106</v>
      </c>
      <c r="B760" s="106" t="s">
        <v>88</v>
      </c>
      <c r="C760" s="93"/>
    </row>
    <row r="761" spans="1:3" ht="14.25">
      <c r="A761" s="91">
        <v>2110602</v>
      </c>
      <c r="B761" s="106" t="s">
        <v>644</v>
      </c>
      <c r="C761" s="93"/>
    </row>
    <row r="762" spans="1:3" ht="14.25">
      <c r="A762" s="91">
        <v>2110603</v>
      </c>
      <c r="B762" s="106" t="s">
        <v>645</v>
      </c>
      <c r="C762" s="93"/>
    </row>
    <row r="763" spans="1:3" ht="14.25">
      <c r="A763" s="91">
        <v>2110604</v>
      </c>
      <c r="B763" s="106" t="s">
        <v>646</v>
      </c>
      <c r="C763" s="93"/>
    </row>
    <row r="764" spans="1:3" ht="14.25">
      <c r="A764" s="91">
        <v>2110605</v>
      </c>
      <c r="B764" s="106" t="s">
        <v>647</v>
      </c>
      <c r="C764" s="93"/>
    </row>
    <row r="765" spans="1:3" ht="14.25">
      <c r="A765" s="91">
        <v>2110699</v>
      </c>
      <c r="B765" s="106" t="s">
        <v>648</v>
      </c>
      <c r="C765" s="93"/>
    </row>
    <row r="766" spans="1:3" ht="14.25">
      <c r="A766" s="91">
        <v>21107</v>
      </c>
      <c r="B766" s="106" t="s">
        <v>649</v>
      </c>
      <c r="C766" s="93"/>
    </row>
    <row r="767" spans="1:3" ht="14.25">
      <c r="A767" s="91">
        <v>2110704</v>
      </c>
      <c r="B767" s="106" t="s">
        <v>650</v>
      </c>
      <c r="C767" s="93"/>
    </row>
    <row r="768" spans="1:3" ht="14.25">
      <c r="A768" s="91">
        <v>2110799</v>
      </c>
      <c r="B768" s="106" t="s">
        <v>127</v>
      </c>
      <c r="C768" s="93"/>
    </row>
    <row r="769" spans="1:3" ht="14.25">
      <c r="A769" s="91">
        <v>21108</v>
      </c>
      <c r="B769" s="106" t="s">
        <v>651</v>
      </c>
      <c r="C769" s="93"/>
    </row>
    <row r="770" spans="1:3" ht="14.25">
      <c r="A770" s="91">
        <v>2110804</v>
      </c>
      <c r="B770" s="106" t="s">
        <v>95</v>
      </c>
      <c r="C770" s="93"/>
    </row>
    <row r="771" spans="1:3" ht="14.25">
      <c r="A771" s="91">
        <v>2110899</v>
      </c>
      <c r="B771" s="106" t="s">
        <v>652</v>
      </c>
      <c r="C771" s="93"/>
    </row>
    <row r="772" spans="1:3" ht="14.25">
      <c r="A772" s="91">
        <v>21109</v>
      </c>
      <c r="B772" s="106" t="s">
        <v>653</v>
      </c>
      <c r="C772" s="93">
        <v>7000</v>
      </c>
    </row>
    <row r="773" spans="1:3" ht="14.25">
      <c r="A773" s="91">
        <v>21110</v>
      </c>
      <c r="B773" s="106" t="s">
        <v>654</v>
      </c>
      <c r="C773" s="93">
        <v>24848</v>
      </c>
    </row>
    <row r="774" spans="1:3" ht="14.25">
      <c r="A774" s="91">
        <v>2111001</v>
      </c>
      <c r="B774" s="106" t="s">
        <v>655</v>
      </c>
      <c r="C774" s="93">
        <v>5499</v>
      </c>
    </row>
    <row r="775" spans="1:3" ht="14.25">
      <c r="A775" s="91">
        <v>21111</v>
      </c>
      <c r="B775" s="106" t="s">
        <v>86</v>
      </c>
      <c r="C775" s="93">
        <v>2354</v>
      </c>
    </row>
    <row r="776" spans="1:3" ht="14.25">
      <c r="A776" s="91">
        <v>2111101</v>
      </c>
      <c r="B776" s="106" t="s">
        <v>87</v>
      </c>
      <c r="C776" s="93"/>
    </row>
    <row r="777" spans="1:3" ht="14.25">
      <c r="A777" s="91">
        <v>2111102</v>
      </c>
      <c r="B777" s="106" t="s">
        <v>88</v>
      </c>
      <c r="C777" s="93"/>
    </row>
    <row r="778" spans="1:3" ht="14.25">
      <c r="A778" s="91">
        <v>2111103</v>
      </c>
      <c r="B778" s="106" t="s">
        <v>656</v>
      </c>
      <c r="C778" s="93"/>
    </row>
    <row r="779" spans="1:3" ht="14.25">
      <c r="A779" s="91">
        <v>2111104</v>
      </c>
      <c r="B779" s="106" t="s">
        <v>657</v>
      </c>
      <c r="C779" s="93"/>
    </row>
    <row r="780" spans="1:3" ht="14.25">
      <c r="A780" s="91">
        <v>2111199</v>
      </c>
      <c r="B780" s="106" t="s">
        <v>658</v>
      </c>
      <c r="C780" s="93">
        <v>261</v>
      </c>
    </row>
    <row r="781" spans="1:3" ht="14.25">
      <c r="A781" s="91">
        <v>21112</v>
      </c>
      <c r="B781" s="106" t="s">
        <v>659</v>
      </c>
      <c r="C781" s="93"/>
    </row>
    <row r="782" spans="1:3" ht="14.25">
      <c r="A782" s="91">
        <v>21113</v>
      </c>
      <c r="B782" s="106" t="s">
        <v>660</v>
      </c>
      <c r="C782" s="93"/>
    </row>
    <row r="783" spans="1:3" ht="14.25">
      <c r="A783" s="91">
        <v>21114</v>
      </c>
      <c r="B783" s="106" t="s">
        <v>661</v>
      </c>
      <c r="C783" s="93"/>
    </row>
    <row r="784" spans="1:3" ht="14.25">
      <c r="A784" s="91">
        <v>2111401</v>
      </c>
      <c r="B784" s="106" t="s">
        <v>662</v>
      </c>
      <c r="C784" s="93">
        <v>2884</v>
      </c>
    </row>
    <row r="785" spans="1:3" ht="14.25">
      <c r="A785" s="91">
        <v>2111402</v>
      </c>
      <c r="B785" s="106" t="s">
        <v>663</v>
      </c>
      <c r="C785" s="93">
        <v>314</v>
      </c>
    </row>
    <row r="786" spans="1:3" ht="14.25">
      <c r="A786" s="91">
        <v>2111403</v>
      </c>
      <c r="B786" s="106" t="s">
        <v>664</v>
      </c>
      <c r="C786" s="93">
        <v>5000</v>
      </c>
    </row>
    <row r="787" spans="1:3" ht="14.25">
      <c r="A787" s="91">
        <v>2111404</v>
      </c>
      <c r="B787" s="106" t="s">
        <v>665</v>
      </c>
      <c r="C787" s="93"/>
    </row>
    <row r="788" spans="1:3" ht="14.25">
      <c r="A788" s="91">
        <v>2111405</v>
      </c>
      <c r="B788" s="106" t="s">
        <v>666</v>
      </c>
      <c r="C788" s="93">
        <v>5000</v>
      </c>
    </row>
    <row r="789" spans="1:3" ht="14.25">
      <c r="A789" s="91">
        <v>2111406</v>
      </c>
      <c r="B789" s="106" t="s">
        <v>667</v>
      </c>
      <c r="C789" s="93">
        <v>6773</v>
      </c>
    </row>
    <row r="790" spans="1:3" ht="14.25">
      <c r="A790" s="91">
        <v>2111407</v>
      </c>
      <c r="B790" s="106" t="s">
        <v>668</v>
      </c>
      <c r="C790" s="93">
        <v>0</v>
      </c>
    </row>
    <row r="791" spans="1:3" ht="14.25">
      <c r="A791" s="91">
        <v>2111408</v>
      </c>
      <c r="B791" s="106" t="s">
        <v>669</v>
      </c>
      <c r="C791" s="93">
        <v>7262</v>
      </c>
    </row>
    <row r="792" spans="1:3" ht="14.25">
      <c r="A792" s="91">
        <v>2111409</v>
      </c>
      <c r="B792" s="106" t="s">
        <v>670</v>
      </c>
      <c r="C792" s="93">
        <v>89558</v>
      </c>
    </row>
    <row r="793" spans="1:3" ht="14.25">
      <c r="A793" s="91">
        <v>2111410</v>
      </c>
      <c r="B793" s="106" t="s">
        <v>671</v>
      </c>
      <c r="C793" s="93">
        <v>40601</v>
      </c>
    </row>
    <row r="794" spans="1:3" ht="14.25">
      <c r="A794" s="91">
        <v>2111411</v>
      </c>
      <c r="B794" s="106" t="s">
        <v>86</v>
      </c>
      <c r="C794" s="93">
        <v>1678</v>
      </c>
    </row>
    <row r="795" spans="1:3" ht="14.25">
      <c r="A795" s="91">
        <v>2111413</v>
      </c>
      <c r="B795" s="106" t="s">
        <v>87</v>
      </c>
      <c r="C795" s="93">
        <v>654</v>
      </c>
    </row>
    <row r="796" spans="1:3" ht="14.25">
      <c r="A796" s="91">
        <v>2111450</v>
      </c>
      <c r="B796" s="106" t="s">
        <v>88</v>
      </c>
      <c r="C796" s="93"/>
    </row>
    <row r="797" spans="1:3" ht="14.25">
      <c r="A797" s="91">
        <v>2111499</v>
      </c>
      <c r="B797" s="106" t="s">
        <v>95</v>
      </c>
      <c r="C797" s="93">
        <v>11048</v>
      </c>
    </row>
    <row r="798" spans="1:3" ht="14.25">
      <c r="A798" s="91">
        <v>21199</v>
      </c>
      <c r="B798" s="106" t="s">
        <v>672</v>
      </c>
      <c r="C798" s="93"/>
    </row>
    <row r="799" spans="1:3" ht="14.25">
      <c r="A799" s="91">
        <v>2119901</v>
      </c>
      <c r="B799" s="106" t="s">
        <v>673</v>
      </c>
      <c r="C799" s="93">
        <v>5600</v>
      </c>
    </row>
    <row r="800" spans="1:3" ht="14.25">
      <c r="A800" s="91">
        <v>212</v>
      </c>
      <c r="B800" s="106" t="s">
        <v>674</v>
      </c>
      <c r="C800" s="93">
        <v>1810</v>
      </c>
    </row>
    <row r="801" spans="1:3" ht="14.25">
      <c r="A801" s="91">
        <v>21201</v>
      </c>
      <c r="B801" s="106" t="s">
        <v>675</v>
      </c>
      <c r="C801" s="93">
        <v>15</v>
      </c>
    </row>
    <row r="802" spans="1:3" ht="14.25">
      <c r="A802" s="91">
        <v>2120101</v>
      </c>
      <c r="B802" s="106" t="s">
        <v>676</v>
      </c>
      <c r="C802" s="93">
        <v>15</v>
      </c>
    </row>
    <row r="803" spans="1:3" ht="14.25">
      <c r="A803" s="91">
        <v>2120102</v>
      </c>
      <c r="B803" s="106" t="s">
        <v>677</v>
      </c>
      <c r="C803" s="93"/>
    </row>
    <row r="804" spans="1:3" ht="14.25">
      <c r="A804" s="91">
        <v>2120103</v>
      </c>
      <c r="B804" s="106" t="s">
        <v>678</v>
      </c>
      <c r="C804" s="93"/>
    </row>
    <row r="805" spans="1:3" ht="14.25">
      <c r="A805" s="91">
        <v>2120104</v>
      </c>
      <c r="B805" s="106" t="s">
        <v>679</v>
      </c>
      <c r="C805" s="93"/>
    </row>
    <row r="806" spans="1:3" ht="14.25">
      <c r="A806" s="91">
        <v>2120105</v>
      </c>
      <c r="B806" s="106" t="s">
        <v>680</v>
      </c>
      <c r="C806" s="93"/>
    </row>
    <row r="807" spans="1:3" ht="14.25">
      <c r="A807" s="91">
        <v>2120106</v>
      </c>
      <c r="B807" s="106" t="s">
        <v>681</v>
      </c>
      <c r="C807" s="93"/>
    </row>
    <row r="808" spans="1:3" ht="14.25">
      <c r="A808" s="91">
        <v>2120107</v>
      </c>
      <c r="B808" s="106" t="s">
        <v>682</v>
      </c>
      <c r="C808" s="93"/>
    </row>
    <row r="809" spans="1:3" ht="14.25">
      <c r="A809" s="91">
        <v>2120109</v>
      </c>
      <c r="B809" s="106" t="s">
        <v>683</v>
      </c>
      <c r="C809" s="93">
        <v>12525</v>
      </c>
    </row>
    <row r="810" spans="1:3" ht="14.25">
      <c r="A810" s="91">
        <v>2120110</v>
      </c>
      <c r="B810" s="106" t="s">
        <v>684</v>
      </c>
      <c r="C810" s="93"/>
    </row>
    <row r="811" spans="1:3" ht="14.25">
      <c r="A811" s="91">
        <v>2120199</v>
      </c>
      <c r="B811" s="106" t="s">
        <v>685</v>
      </c>
      <c r="C811" s="93"/>
    </row>
    <row r="812" spans="1:3" ht="14.25">
      <c r="A812" s="91">
        <v>21202</v>
      </c>
      <c r="B812" s="106" t="s">
        <v>686</v>
      </c>
      <c r="C812" s="93"/>
    </row>
    <row r="813" spans="1:3" ht="14.25">
      <c r="A813" s="91">
        <v>2120201</v>
      </c>
      <c r="B813" s="106" t="s">
        <v>687</v>
      </c>
      <c r="C813" s="93"/>
    </row>
    <row r="814" spans="1:3" ht="14.25">
      <c r="A814" s="91">
        <v>21203</v>
      </c>
      <c r="B814" s="106" t="s">
        <v>688</v>
      </c>
      <c r="C814" s="93">
        <v>3000</v>
      </c>
    </row>
    <row r="815" spans="1:3" ht="14.25">
      <c r="A815" s="91">
        <v>2120303</v>
      </c>
      <c r="B815" s="106" t="s">
        <v>689</v>
      </c>
      <c r="C815" s="93"/>
    </row>
    <row r="816" spans="1:3" ht="14.25">
      <c r="A816" s="91">
        <v>2120399</v>
      </c>
      <c r="B816" s="106" t="s">
        <v>690</v>
      </c>
      <c r="C816" s="93">
        <v>148</v>
      </c>
    </row>
    <row r="817" spans="1:3" ht="14.25">
      <c r="A817" s="91">
        <v>21205</v>
      </c>
      <c r="B817" s="106" t="s">
        <v>691</v>
      </c>
      <c r="C817" s="93"/>
    </row>
    <row r="818" spans="1:3" ht="14.25">
      <c r="A818" s="91">
        <v>2120501</v>
      </c>
      <c r="B818" s="106" t="s">
        <v>692</v>
      </c>
      <c r="C818" s="93">
        <v>4108</v>
      </c>
    </row>
    <row r="819" spans="1:3" ht="14.25">
      <c r="A819" s="91">
        <v>21206</v>
      </c>
      <c r="B819" s="106" t="s">
        <v>693</v>
      </c>
      <c r="C819" s="93">
        <v>6778</v>
      </c>
    </row>
    <row r="820" spans="1:3" ht="14.25">
      <c r="A820" s="91">
        <v>2120601</v>
      </c>
      <c r="B820" s="106" t="s">
        <v>86</v>
      </c>
      <c r="C820" s="93">
        <v>554</v>
      </c>
    </row>
    <row r="821" spans="1:3" ht="14.25">
      <c r="A821" s="91">
        <v>21299</v>
      </c>
      <c r="B821" s="106" t="s">
        <v>87</v>
      </c>
      <c r="C821" s="93"/>
    </row>
    <row r="822" spans="1:3" ht="14.25">
      <c r="A822" s="91">
        <v>2129901</v>
      </c>
      <c r="B822" s="106" t="s">
        <v>88</v>
      </c>
      <c r="C822" s="93"/>
    </row>
    <row r="823" spans="1:3" ht="14.25">
      <c r="A823" s="91">
        <v>213</v>
      </c>
      <c r="B823" s="106" t="s">
        <v>694</v>
      </c>
      <c r="C823" s="93">
        <v>1033</v>
      </c>
    </row>
    <row r="824" spans="1:3" ht="14.25">
      <c r="A824" s="91">
        <v>21301</v>
      </c>
      <c r="B824" s="106" t="s">
        <v>695</v>
      </c>
      <c r="C824" s="93">
        <v>2004</v>
      </c>
    </row>
    <row r="825" spans="1:3" ht="14.25">
      <c r="A825" s="91">
        <v>2130101</v>
      </c>
      <c r="B825" s="106" t="s">
        <v>696</v>
      </c>
      <c r="C825" s="93"/>
    </row>
    <row r="826" spans="1:3" ht="14.25">
      <c r="A826" s="91">
        <v>2130102</v>
      </c>
      <c r="B826" s="106" t="s">
        <v>697</v>
      </c>
      <c r="C826" s="93">
        <v>720</v>
      </c>
    </row>
    <row r="827" spans="1:3" ht="14.25">
      <c r="A827" s="91">
        <v>2130103</v>
      </c>
      <c r="B827" s="106" t="s">
        <v>698</v>
      </c>
      <c r="C827" s="93">
        <v>806</v>
      </c>
    </row>
    <row r="828" spans="1:3" ht="14.25">
      <c r="A828" s="91">
        <v>2130104</v>
      </c>
      <c r="B828" s="106" t="s">
        <v>699</v>
      </c>
      <c r="C828" s="93"/>
    </row>
    <row r="829" spans="1:3" ht="14.25">
      <c r="A829" s="91">
        <v>2130105</v>
      </c>
      <c r="B829" s="106" t="s">
        <v>700</v>
      </c>
      <c r="C829" s="93"/>
    </row>
    <row r="830" spans="1:3" ht="14.25">
      <c r="A830" s="91">
        <v>2130106</v>
      </c>
      <c r="B830" s="106" t="s">
        <v>701</v>
      </c>
      <c r="C830" s="93"/>
    </row>
    <row r="831" spans="1:3" ht="14.25">
      <c r="A831" s="91">
        <v>2130108</v>
      </c>
      <c r="B831" s="106" t="s">
        <v>702</v>
      </c>
      <c r="C831" s="93"/>
    </row>
    <row r="832" spans="1:3" ht="14.25">
      <c r="A832" s="91">
        <v>2130109</v>
      </c>
      <c r="B832" s="106" t="s">
        <v>703</v>
      </c>
      <c r="C832" s="93"/>
    </row>
    <row r="833" spans="1:3" ht="14.25">
      <c r="A833" s="91">
        <v>2130110</v>
      </c>
      <c r="B833" s="106" t="s">
        <v>704</v>
      </c>
      <c r="C833" s="93"/>
    </row>
    <row r="834" spans="1:3" ht="14.25">
      <c r="A834" s="91">
        <v>2130111</v>
      </c>
      <c r="B834" s="106" t="s">
        <v>705</v>
      </c>
      <c r="C834" s="93">
        <v>500</v>
      </c>
    </row>
    <row r="835" spans="1:3" ht="14.25">
      <c r="A835" s="91">
        <v>2130112</v>
      </c>
      <c r="B835" s="106" t="s">
        <v>706</v>
      </c>
      <c r="C835" s="93"/>
    </row>
    <row r="836" spans="1:3" ht="14.25">
      <c r="A836" s="91">
        <v>2130114</v>
      </c>
      <c r="B836" s="106" t="s">
        <v>707</v>
      </c>
      <c r="C836" s="93"/>
    </row>
    <row r="837" spans="1:3" ht="14.25">
      <c r="A837" s="91">
        <v>2130119</v>
      </c>
      <c r="B837" s="106" t="s">
        <v>708</v>
      </c>
      <c r="C837" s="93"/>
    </row>
    <row r="838" spans="1:3" ht="14.25">
      <c r="A838" s="91">
        <v>2130120</v>
      </c>
      <c r="B838" s="106" t="s">
        <v>709</v>
      </c>
      <c r="C838" s="93"/>
    </row>
    <row r="839" spans="1:3" ht="14.25">
      <c r="A839" s="91">
        <v>2130121</v>
      </c>
      <c r="B839" s="106" t="s">
        <v>710</v>
      </c>
      <c r="C839" s="93">
        <v>1000</v>
      </c>
    </row>
    <row r="840" spans="1:3" ht="14.25">
      <c r="A840" s="91">
        <v>2130122</v>
      </c>
      <c r="B840" s="106" t="s">
        <v>711</v>
      </c>
      <c r="C840" s="93"/>
    </row>
    <row r="841" spans="1:3" ht="14.25">
      <c r="A841" s="91">
        <v>2130124</v>
      </c>
      <c r="B841" s="106" t="s">
        <v>712</v>
      </c>
      <c r="C841" s="93"/>
    </row>
    <row r="842" spans="1:3" ht="14.25">
      <c r="A842" s="91">
        <v>2130125</v>
      </c>
      <c r="B842" s="106" t="s">
        <v>678</v>
      </c>
      <c r="C842" s="93"/>
    </row>
    <row r="843" spans="1:3" ht="14.25">
      <c r="A843" s="91">
        <v>2130126</v>
      </c>
      <c r="B843" s="106" t="s">
        <v>713</v>
      </c>
      <c r="C843" s="93">
        <v>161</v>
      </c>
    </row>
    <row r="844" spans="1:3" ht="14.25">
      <c r="A844" s="91">
        <v>2130135</v>
      </c>
      <c r="B844" s="106" t="s">
        <v>714</v>
      </c>
      <c r="C844" s="93">
        <v>15132</v>
      </c>
    </row>
    <row r="845" spans="1:3" ht="14.25">
      <c r="A845" s="91">
        <v>2130142</v>
      </c>
      <c r="B845" s="106" t="s">
        <v>86</v>
      </c>
      <c r="C845" s="93">
        <v>766</v>
      </c>
    </row>
    <row r="846" spans="1:3" ht="14.25">
      <c r="A846" s="91">
        <v>2130148</v>
      </c>
      <c r="B846" s="106" t="s">
        <v>87</v>
      </c>
      <c r="C846" s="93">
        <v>70</v>
      </c>
    </row>
    <row r="847" spans="1:3" ht="14.25">
      <c r="A847" s="91">
        <v>2130152</v>
      </c>
      <c r="B847" s="106" t="s">
        <v>88</v>
      </c>
      <c r="C847" s="93"/>
    </row>
    <row r="848" spans="1:3" ht="14.25">
      <c r="A848" s="98">
        <v>2130153</v>
      </c>
      <c r="B848" s="106" t="s">
        <v>715</v>
      </c>
      <c r="C848" s="93"/>
    </row>
    <row r="849" spans="1:3" ht="14.25">
      <c r="A849" s="91">
        <v>2130199</v>
      </c>
      <c r="B849" s="106" t="s">
        <v>716</v>
      </c>
      <c r="C849" s="93"/>
    </row>
    <row r="850" spans="1:3" ht="14.25">
      <c r="A850" s="91">
        <v>21302</v>
      </c>
      <c r="B850" s="106" t="s">
        <v>717</v>
      </c>
      <c r="C850" s="93">
        <v>2280</v>
      </c>
    </row>
    <row r="851" spans="1:3" ht="14.25">
      <c r="A851" s="91">
        <v>2130201</v>
      </c>
      <c r="B851" s="106" t="s">
        <v>718</v>
      </c>
      <c r="C851" s="93"/>
    </row>
    <row r="852" spans="1:3" ht="14.25">
      <c r="A852" s="91">
        <v>2130202</v>
      </c>
      <c r="B852" s="106" t="s">
        <v>719</v>
      </c>
      <c r="C852" s="93"/>
    </row>
    <row r="853" spans="1:3" ht="14.25">
      <c r="A853" s="91">
        <v>2130203</v>
      </c>
      <c r="B853" s="106" t="s">
        <v>720</v>
      </c>
      <c r="C853" s="93"/>
    </row>
    <row r="854" spans="1:3" ht="14.25">
      <c r="A854" s="91">
        <v>2130204</v>
      </c>
      <c r="B854" s="106" t="s">
        <v>721</v>
      </c>
      <c r="C854" s="93">
        <v>8</v>
      </c>
    </row>
    <row r="855" spans="1:3" ht="14.25">
      <c r="A855" s="91">
        <v>2130205</v>
      </c>
      <c r="B855" s="106" t="s">
        <v>722</v>
      </c>
      <c r="C855" s="93"/>
    </row>
    <row r="856" spans="1:3" ht="14.25">
      <c r="A856" s="91">
        <v>2130206</v>
      </c>
      <c r="B856" s="106" t="s">
        <v>723</v>
      </c>
      <c r="C856" s="93">
        <v>48</v>
      </c>
    </row>
    <row r="857" spans="1:3" ht="14.25">
      <c r="A857" s="91">
        <v>2130207</v>
      </c>
      <c r="B857" s="106" t="s">
        <v>724</v>
      </c>
      <c r="C857" s="93">
        <v>121</v>
      </c>
    </row>
    <row r="858" spans="1:3" ht="14.25">
      <c r="A858" s="91">
        <v>2130209</v>
      </c>
      <c r="B858" s="106" t="s">
        <v>725</v>
      </c>
      <c r="C858" s="93"/>
    </row>
    <row r="859" spans="1:3" ht="14.25">
      <c r="A859" s="91">
        <v>2130210</v>
      </c>
      <c r="B859" s="106" t="s">
        <v>726</v>
      </c>
      <c r="C859" s="93"/>
    </row>
    <row r="860" spans="1:3" ht="14.25">
      <c r="A860" s="91">
        <v>2130211</v>
      </c>
      <c r="B860" s="106" t="s">
        <v>727</v>
      </c>
      <c r="C860" s="93">
        <v>6000</v>
      </c>
    </row>
    <row r="861" spans="1:3" ht="14.25">
      <c r="A861" s="91">
        <v>2130212</v>
      </c>
      <c r="B861" s="106" t="s">
        <v>728</v>
      </c>
      <c r="C861" s="93"/>
    </row>
    <row r="862" spans="1:3" ht="14.25">
      <c r="A862" s="91">
        <v>2130213</v>
      </c>
      <c r="B862" s="106" t="s">
        <v>729</v>
      </c>
      <c r="C862" s="93"/>
    </row>
    <row r="863" spans="1:3" ht="14.25">
      <c r="A863" s="91">
        <v>2130217</v>
      </c>
      <c r="B863" s="106" t="s">
        <v>730</v>
      </c>
      <c r="C863" s="93">
        <v>2500</v>
      </c>
    </row>
    <row r="864" spans="1:3" ht="14.25">
      <c r="A864" s="91">
        <v>2130220</v>
      </c>
      <c r="B864" s="106" t="s">
        <v>731</v>
      </c>
      <c r="C864" s="93">
        <v>250</v>
      </c>
    </row>
    <row r="865" spans="1:3" ht="14.25">
      <c r="A865" s="91">
        <v>2130221</v>
      </c>
      <c r="B865" s="106" t="s">
        <v>732</v>
      </c>
      <c r="C865" s="93"/>
    </row>
    <row r="866" spans="1:3" ht="14.25">
      <c r="A866" s="91">
        <v>2130223</v>
      </c>
      <c r="B866" s="106" t="s">
        <v>706</v>
      </c>
      <c r="C866" s="93"/>
    </row>
    <row r="867" spans="1:3" ht="14.25">
      <c r="A867" s="91">
        <v>2130226</v>
      </c>
      <c r="B867" s="106" t="s">
        <v>733</v>
      </c>
      <c r="C867" s="93"/>
    </row>
    <row r="868" spans="1:3" ht="14.25">
      <c r="A868" s="91">
        <v>2130227</v>
      </c>
      <c r="B868" s="106" t="s">
        <v>734</v>
      </c>
      <c r="C868" s="93">
        <v>500</v>
      </c>
    </row>
    <row r="869" spans="1:3" ht="14.25">
      <c r="A869" s="91">
        <v>2130232</v>
      </c>
      <c r="B869" s="106" t="s">
        <v>735</v>
      </c>
      <c r="C869" s="93"/>
    </row>
    <row r="870" spans="1:3" ht="14.25">
      <c r="A870" s="91">
        <v>2130234</v>
      </c>
      <c r="B870" s="106" t="s">
        <v>736</v>
      </c>
      <c r="C870" s="93"/>
    </row>
    <row r="871" spans="1:3" ht="14.25">
      <c r="A871" s="91">
        <v>2130235</v>
      </c>
      <c r="B871" s="106" t="s">
        <v>737</v>
      </c>
      <c r="C871" s="93">
        <v>2589</v>
      </c>
    </row>
    <row r="872" spans="1:3" ht="14.25">
      <c r="A872" s="91">
        <v>2130236</v>
      </c>
      <c r="B872" s="106" t="s">
        <v>738</v>
      </c>
      <c r="C872" s="93">
        <v>12654</v>
      </c>
    </row>
    <row r="873" spans="1:3" ht="14.25">
      <c r="A873" s="91">
        <v>2130237</v>
      </c>
      <c r="B873" s="106" t="s">
        <v>86</v>
      </c>
      <c r="C873" s="93">
        <v>183</v>
      </c>
    </row>
    <row r="874" spans="1:3" ht="14.25">
      <c r="A874" s="91">
        <v>2130299</v>
      </c>
      <c r="B874" s="106" t="s">
        <v>87</v>
      </c>
      <c r="C874" s="93">
        <v>55</v>
      </c>
    </row>
    <row r="875" spans="1:3" ht="14.25">
      <c r="A875" s="91">
        <v>21303</v>
      </c>
      <c r="B875" s="106" t="s">
        <v>88</v>
      </c>
      <c r="C875" s="93"/>
    </row>
    <row r="876" spans="1:3" ht="14.25">
      <c r="A876" s="91">
        <v>2130301</v>
      </c>
      <c r="B876" s="106" t="s">
        <v>739</v>
      </c>
      <c r="C876" s="93">
        <v>5000</v>
      </c>
    </row>
    <row r="877" spans="1:3" ht="14.25">
      <c r="A877" s="91">
        <v>2130302</v>
      </c>
      <c r="B877" s="106" t="s">
        <v>740</v>
      </c>
      <c r="C877" s="93"/>
    </row>
    <row r="878" spans="1:3" ht="14.25">
      <c r="A878" s="91">
        <v>2130303</v>
      </c>
      <c r="B878" s="106" t="s">
        <v>741</v>
      </c>
      <c r="C878" s="93"/>
    </row>
    <row r="879" spans="1:3" ht="14.25">
      <c r="A879" s="91">
        <v>2130304</v>
      </c>
      <c r="B879" s="106" t="s">
        <v>742</v>
      </c>
      <c r="C879" s="93"/>
    </row>
    <row r="880" spans="1:3" ht="14.25">
      <c r="A880" s="91">
        <v>2130305</v>
      </c>
      <c r="B880" s="106" t="s">
        <v>743</v>
      </c>
      <c r="C880" s="93"/>
    </row>
    <row r="881" spans="1:3" ht="14.25">
      <c r="A881" s="91">
        <v>2130306</v>
      </c>
      <c r="B881" s="106" t="s">
        <v>744</v>
      </c>
      <c r="C881" s="93">
        <v>66</v>
      </c>
    </row>
    <row r="882" spans="1:3" ht="14.25">
      <c r="A882" s="91">
        <v>2130307</v>
      </c>
      <c r="B882" s="106" t="s">
        <v>745</v>
      </c>
      <c r="C882" s="93">
        <v>7350</v>
      </c>
    </row>
    <row r="883" spans="1:3" ht="14.25">
      <c r="A883" s="91">
        <v>2130308</v>
      </c>
      <c r="B883" s="106" t="s">
        <v>746</v>
      </c>
      <c r="C883" s="93">
        <v>11253</v>
      </c>
    </row>
    <row r="884" spans="1:3" ht="14.25">
      <c r="A884" s="91">
        <v>2130309</v>
      </c>
      <c r="B884" s="106" t="s">
        <v>747</v>
      </c>
      <c r="C884" s="93"/>
    </row>
    <row r="885" spans="1:3" ht="14.25">
      <c r="A885" s="91">
        <v>2130310</v>
      </c>
      <c r="B885" s="106" t="s">
        <v>748</v>
      </c>
      <c r="C885" s="93"/>
    </row>
    <row r="886" spans="1:3" ht="14.25">
      <c r="A886" s="91">
        <v>2130311</v>
      </c>
      <c r="B886" s="106" t="s">
        <v>749</v>
      </c>
      <c r="C886" s="93">
        <v>11253</v>
      </c>
    </row>
    <row r="887" spans="1:3" ht="14.25">
      <c r="A887" s="91">
        <v>2130312</v>
      </c>
      <c r="B887" s="106" t="s">
        <v>750</v>
      </c>
      <c r="C887" s="93"/>
    </row>
    <row r="888" spans="1:3" ht="14.25">
      <c r="A888" s="91">
        <v>2130313</v>
      </c>
      <c r="B888" s="106" t="s">
        <v>751</v>
      </c>
      <c r="C888" s="93"/>
    </row>
    <row r="889" spans="1:3" ht="14.25">
      <c r="A889" s="91">
        <v>2130314</v>
      </c>
      <c r="B889" s="106" t="s">
        <v>752</v>
      </c>
      <c r="C889" s="93"/>
    </row>
    <row r="890" spans="1:3" ht="14.25">
      <c r="A890" s="91">
        <v>2130315</v>
      </c>
      <c r="B890" s="106" t="s">
        <v>753</v>
      </c>
      <c r="C890" s="93">
        <v>3050</v>
      </c>
    </row>
    <row r="891" spans="1:3" ht="14.25">
      <c r="A891" s="91">
        <v>2130316</v>
      </c>
      <c r="B891" s="106" t="s">
        <v>754</v>
      </c>
      <c r="C891" s="93">
        <v>800</v>
      </c>
    </row>
    <row r="892" spans="1:3" ht="14.25">
      <c r="A892" s="91">
        <v>2130317</v>
      </c>
      <c r="B892" s="106" t="s">
        <v>755</v>
      </c>
      <c r="C892" s="93">
        <v>300</v>
      </c>
    </row>
    <row r="893" spans="1:3" ht="14.25">
      <c r="A893" s="91">
        <v>2130318</v>
      </c>
      <c r="B893" s="106" t="s">
        <v>756</v>
      </c>
      <c r="C893" s="93">
        <v>1000</v>
      </c>
    </row>
    <row r="894" spans="1:3" ht="14.25">
      <c r="A894" s="91">
        <v>2130319</v>
      </c>
      <c r="B894" s="106" t="s">
        <v>757</v>
      </c>
      <c r="C894" s="93">
        <v>950</v>
      </c>
    </row>
    <row r="895" spans="1:3" ht="14.25">
      <c r="A895" s="91">
        <v>2130321</v>
      </c>
      <c r="B895" s="106" t="s">
        <v>758</v>
      </c>
      <c r="C895" s="93"/>
    </row>
    <row r="896" spans="1:3" ht="14.25">
      <c r="A896" s="91">
        <v>2130322</v>
      </c>
      <c r="B896" s="106" t="s">
        <v>759</v>
      </c>
      <c r="C896" s="93"/>
    </row>
    <row r="897" spans="1:3" ht="14.25">
      <c r="A897" s="91">
        <v>2130333</v>
      </c>
      <c r="B897" s="106" t="s">
        <v>760</v>
      </c>
      <c r="C897" s="93">
        <v>0</v>
      </c>
    </row>
    <row r="898" spans="1:3" ht="14.25">
      <c r="A898" s="91">
        <v>2130334</v>
      </c>
      <c r="B898" s="106" t="s">
        <v>761</v>
      </c>
      <c r="C898" s="93"/>
    </row>
    <row r="899" spans="1:3" ht="14.25">
      <c r="A899" s="91">
        <v>2130335</v>
      </c>
      <c r="B899" s="106" t="s">
        <v>762</v>
      </c>
      <c r="C899" s="93"/>
    </row>
    <row r="900" spans="1:3" ht="14.25">
      <c r="A900" s="91">
        <v>2136901</v>
      </c>
      <c r="B900" s="106" t="s">
        <v>763</v>
      </c>
      <c r="C900" s="93">
        <v>90</v>
      </c>
    </row>
    <row r="901" spans="1:3" ht="14.25">
      <c r="A901" s="98">
        <v>2130337</v>
      </c>
      <c r="B901" s="106" t="s">
        <v>764</v>
      </c>
      <c r="C901" s="93"/>
    </row>
    <row r="902" spans="1:3" ht="14.25">
      <c r="A902" s="98">
        <v>2130399</v>
      </c>
      <c r="B902" s="106" t="s">
        <v>765</v>
      </c>
      <c r="C902" s="93">
        <v>90</v>
      </c>
    </row>
    <row r="903" spans="1:3" ht="14.25">
      <c r="A903" s="91">
        <v>21305</v>
      </c>
      <c r="B903" s="107" t="s">
        <v>766</v>
      </c>
      <c r="C903" s="93">
        <v>18848</v>
      </c>
    </row>
    <row r="904" spans="1:3" ht="14.25">
      <c r="A904" s="91">
        <v>2130501</v>
      </c>
      <c r="B904" s="106" t="s">
        <v>767</v>
      </c>
      <c r="C904" s="93">
        <v>8028</v>
      </c>
    </row>
    <row r="905" spans="1:3" ht="14.25">
      <c r="A905" s="91">
        <v>2130502</v>
      </c>
      <c r="B905" s="106" t="s">
        <v>86</v>
      </c>
      <c r="C905" s="93">
        <v>1809</v>
      </c>
    </row>
    <row r="906" spans="1:3" ht="14.25">
      <c r="A906" s="91">
        <v>2130503</v>
      </c>
      <c r="B906" s="106" t="s">
        <v>87</v>
      </c>
      <c r="C906" s="93">
        <v>118</v>
      </c>
    </row>
    <row r="907" spans="1:3" ht="14.25">
      <c r="A907" s="91">
        <v>2130504</v>
      </c>
      <c r="B907" s="106" t="s">
        <v>88</v>
      </c>
      <c r="C907" s="93"/>
    </row>
    <row r="908" spans="1:3" ht="14.25">
      <c r="A908" s="91">
        <v>2130505</v>
      </c>
      <c r="B908" s="106" t="s">
        <v>768</v>
      </c>
      <c r="C908" s="93"/>
    </row>
    <row r="909" spans="1:3" ht="14.25">
      <c r="A909" s="91">
        <v>2130506</v>
      </c>
      <c r="B909" s="106" t="s">
        <v>769</v>
      </c>
      <c r="C909" s="93">
        <v>722</v>
      </c>
    </row>
    <row r="910" spans="1:3" ht="14.25">
      <c r="A910" s="91">
        <v>2130507</v>
      </c>
      <c r="B910" s="106" t="s">
        <v>770</v>
      </c>
      <c r="C910" s="93"/>
    </row>
    <row r="911" spans="1:3" ht="14.25">
      <c r="A911" s="91">
        <v>2130508</v>
      </c>
      <c r="B911" s="106" t="s">
        <v>771</v>
      </c>
      <c r="C911" s="93">
        <v>73</v>
      </c>
    </row>
    <row r="912" spans="1:3" ht="14.25">
      <c r="A912" s="91">
        <v>2130550</v>
      </c>
      <c r="B912" s="106" t="s">
        <v>772</v>
      </c>
      <c r="C912" s="93"/>
    </row>
    <row r="913" spans="1:3" ht="14.25">
      <c r="A913" s="91">
        <v>2130599</v>
      </c>
      <c r="B913" s="106" t="s">
        <v>773</v>
      </c>
      <c r="C913" s="93"/>
    </row>
    <row r="914" spans="1:3" ht="14.25">
      <c r="A914" s="91">
        <v>21306</v>
      </c>
      <c r="B914" s="106" t="s">
        <v>774</v>
      </c>
      <c r="C914" s="93"/>
    </row>
    <row r="915" spans="1:3" ht="14.25">
      <c r="A915" s="91">
        <v>2130601</v>
      </c>
      <c r="B915" s="106" t="s">
        <v>775</v>
      </c>
      <c r="C915" s="93"/>
    </row>
    <row r="916" spans="1:3" ht="14.25">
      <c r="A916" s="91">
        <v>2130602</v>
      </c>
      <c r="B916" s="106" t="s">
        <v>776</v>
      </c>
      <c r="C916" s="93"/>
    </row>
    <row r="917" spans="1:3" ht="14.25">
      <c r="A917" s="91">
        <v>21307</v>
      </c>
      <c r="B917" s="106" t="s">
        <v>777</v>
      </c>
      <c r="C917" s="93"/>
    </row>
    <row r="918" spans="1:3" ht="14.25">
      <c r="A918" s="91">
        <v>2130701</v>
      </c>
      <c r="B918" s="106" t="s">
        <v>778</v>
      </c>
      <c r="C918" s="93"/>
    </row>
    <row r="919" spans="1:3" ht="14.25">
      <c r="A919" s="91">
        <v>2130704</v>
      </c>
      <c r="B919" s="106" t="s">
        <v>779</v>
      </c>
      <c r="C919" s="93"/>
    </row>
    <row r="920" spans="1:3" ht="14.25">
      <c r="A920" s="91">
        <v>2130705</v>
      </c>
      <c r="B920" s="106" t="s">
        <v>780</v>
      </c>
      <c r="C920" s="93"/>
    </row>
    <row r="921" spans="1:3" ht="14.25">
      <c r="A921" s="91">
        <v>2130706</v>
      </c>
      <c r="B921" s="106" t="s">
        <v>781</v>
      </c>
      <c r="C921" s="93"/>
    </row>
    <row r="922" spans="1:3" ht="14.25">
      <c r="A922" s="91">
        <v>2130707</v>
      </c>
      <c r="B922" s="106" t="s">
        <v>782</v>
      </c>
      <c r="C922" s="93"/>
    </row>
    <row r="923" spans="1:3" ht="14.25">
      <c r="A923" s="91">
        <v>2130799</v>
      </c>
      <c r="B923" s="106" t="s">
        <v>783</v>
      </c>
      <c r="C923" s="93">
        <v>10</v>
      </c>
    </row>
    <row r="924" spans="1:3" ht="14.25">
      <c r="A924" s="91">
        <v>21308</v>
      </c>
      <c r="B924" s="106" t="s">
        <v>784</v>
      </c>
      <c r="C924" s="93"/>
    </row>
    <row r="925" spans="1:3" ht="14.25">
      <c r="A925" s="91">
        <v>2130801</v>
      </c>
      <c r="B925" s="106" t="s">
        <v>785</v>
      </c>
      <c r="C925" s="93"/>
    </row>
    <row r="926" spans="1:3" ht="14.25">
      <c r="A926" s="91">
        <v>2130802</v>
      </c>
      <c r="B926" s="106" t="s">
        <v>786</v>
      </c>
      <c r="C926" s="93">
        <v>5296</v>
      </c>
    </row>
    <row r="927" spans="1:3" ht="14.25">
      <c r="A927" s="91">
        <v>2130803</v>
      </c>
      <c r="B927" s="106" t="s">
        <v>787</v>
      </c>
      <c r="C927" s="93">
        <v>0</v>
      </c>
    </row>
    <row r="928" spans="1:3" ht="14.25">
      <c r="A928" s="91">
        <v>2130804</v>
      </c>
      <c r="B928" s="106" t="s">
        <v>86</v>
      </c>
      <c r="C928" s="93"/>
    </row>
    <row r="929" spans="1:3" ht="14.25">
      <c r="A929" s="91">
        <v>2130805</v>
      </c>
      <c r="B929" s="106" t="s">
        <v>87</v>
      </c>
      <c r="C929" s="93"/>
    </row>
    <row r="930" spans="1:3" ht="14.25">
      <c r="A930" s="91">
        <v>2130899</v>
      </c>
      <c r="B930" s="106" t="s">
        <v>88</v>
      </c>
      <c r="C930" s="93"/>
    </row>
    <row r="931" spans="1:3" ht="14.25">
      <c r="A931" s="91">
        <v>21309</v>
      </c>
      <c r="B931" s="106" t="s">
        <v>788</v>
      </c>
      <c r="C931" s="93"/>
    </row>
    <row r="932" spans="1:3" ht="14.25">
      <c r="A932" s="91">
        <v>2130901</v>
      </c>
      <c r="B932" s="106" t="s">
        <v>789</v>
      </c>
      <c r="C932" s="93"/>
    </row>
    <row r="933" spans="1:3" ht="14.25">
      <c r="A933" s="91">
        <v>2130999</v>
      </c>
      <c r="B933" s="106" t="s">
        <v>790</v>
      </c>
      <c r="C933" s="93"/>
    </row>
    <row r="934" spans="1:3" ht="14.25">
      <c r="A934" s="91">
        <v>21399</v>
      </c>
      <c r="B934" s="106" t="s">
        <v>791</v>
      </c>
      <c r="C934" s="93"/>
    </row>
    <row r="935" spans="1:3" ht="14.25">
      <c r="A935" s="91">
        <v>2139901</v>
      </c>
      <c r="B935" s="106" t="s">
        <v>792</v>
      </c>
      <c r="C935" s="93"/>
    </row>
    <row r="936" spans="1:3" ht="14.25">
      <c r="A936" s="91">
        <v>2139999</v>
      </c>
      <c r="B936" s="106" t="s">
        <v>793</v>
      </c>
      <c r="C936" s="93"/>
    </row>
    <row r="937" spans="1:3" ht="14.25">
      <c r="A937" s="91">
        <v>214</v>
      </c>
      <c r="B937" s="106" t="s">
        <v>794</v>
      </c>
      <c r="C937" s="93">
        <v>0</v>
      </c>
    </row>
    <row r="938" spans="1:3" ht="14.25">
      <c r="A938" s="91">
        <v>21401</v>
      </c>
      <c r="B938" s="106" t="s">
        <v>86</v>
      </c>
      <c r="C938" s="93"/>
    </row>
    <row r="939" spans="1:3" ht="14.25">
      <c r="A939" s="91">
        <v>2140101</v>
      </c>
      <c r="B939" s="106" t="s">
        <v>87</v>
      </c>
      <c r="C939" s="93"/>
    </row>
    <row r="940" spans="1:3" ht="14.25">
      <c r="A940" s="91">
        <v>2140102</v>
      </c>
      <c r="B940" s="106" t="s">
        <v>88</v>
      </c>
      <c r="C940" s="93"/>
    </row>
    <row r="941" spans="1:3" ht="14.25">
      <c r="A941" s="91">
        <v>2140103</v>
      </c>
      <c r="B941" s="106" t="s">
        <v>795</v>
      </c>
      <c r="C941" s="93"/>
    </row>
    <row r="942" spans="1:3" ht="14.25">
      <c r="A942" s="91">
        <v>2140104</v>
      </c>
      <c r="B942" s="106" t="s">
        <v>796</v>
      </c>
      <c r="C942" s="93"/>
    </row>
    <row r="943" spans="1:3" ht="14.25">
      <c r="A943" s="91">
        <v>2140106</v>
      </c>
      <c r="B943" s="106" t="s">
        <v>797</v>
      </c>
      <c r="C943" s="93"/>
    </row>
    <row r="944" spans="1:3" ht="14.25">
      <c r="A944" s="91">
        <v>2140109</v>
      </c>
      <c r="B944" s="106" t="s">
        <v>798</v>
      </c>
      <c r="C944" s="93"/>
    </row>
    <row r="945" spans="1:3" ht="14.25">
      <c r="A945" s="91">
        <v>2140110</v>
      </c>
      <c r="B945" s="106" t="s">
        <v>799</v>
      </c>
      <c r="C945" s="93"/>
    </row>
    <row r="946" spans="1:3" ht="14.25">
      <c r="A946" s="91">
        <v>2140111</v>
      </c>
      <c r="B946" s="106" t="s">
        <v>800</v>
      </c>
      <c r="C946" s="93"/>
    </row>
    <row r="947" spans="1:3" ht="14.25">
      <c r="A947" s="91">
        <v>2140112</v>
      </c>
      <c r="B947" s="106" t="s">
        <v>801</v>
      </c>
      <c r="C947" s="93">
        <v>0</v>
      </c>
    </row>
    <row r="948" spans="1:3" ht="14.25">
      <c r="A948" s="91">
        <v>2140114</v>
      </c>
      <c r="B948" s="106" t="s">
        <v>802</v>
      </c>
      <c r="C948" s="93"/>
    </row>
    <row r="949" spans="1:3" ht="14.25">
      <c r="A949" s="91">
        <v>2140122</v>
      </c>
      <c r="B949" s="106" t="s">
        <v>803</v>
      </c>
      <c r="C949" s="93"/>
    </row>
    <row r="950" spans="1:3" ht="14.25">
      <c r="A950" s="91">
        <v>2140123</v>
      </c>
      <c r="B950" s="106" t="s">
        <v>804</v>
      </c>
      <c r="C950" s="93"/>
    </row>
    <row r="951" spans="1:3" ht="14.25">
      <c r="A951" s="91">
        <v>2140127</v>
      </c>
      <c r="B951" s="106" t="s">
        <v>805</v>
      </c>
      <c r="C951" s="93"/>
    </row>
    <row r="952" spans="1:3" ht="14.25">
      <c r="A952" s="91">
        <v>2140128</v>
      </c>
      <c r="B952" s="106" t="s">
        <v>806</v>
      </c>
      <c r="C952" s="93">
        <v>0</v>
      </c>
    </row>
    <row r="953" spans="1:3" ht="14.25">
      <c r="A953" s="91">
        <v>2140129</v>
      </c>
      <c r="B953" s="106" t="s">
        <v>86</v>
      </c>
      <c r="C953" s="93"/>
    </row>
    <row r="954" spans="1:3" ht="14.25">
      <c r="A954" s="91">
        <v>2140130</v>
      </c>
      <c r="B954" s="106" t="s">
        <v>87</v>
      </c>
      <c r="C954" s="93"/>
    </row>
    <row r="955" spans="1:3" ht="14.25">
      <c r="A955" s="91">
        <v>2140131</v>
      </c>
      <c r="B955" s="106" t="s">
        <v>88</v>
      </c>
      <c r="C955" s="93"/>
    </row>
    <row r="956" spans="1:3" ht="14.25">
      <c r="A956" s="91">
        <v>2140133</v>
      </c>
      <c r="B956" s="106" t="s">
        <v>792</v>
      </c>
      <c r="C956" s="93"/>
    </row>
    <row r="957" spans="1:3" ht="14.25">
      <c r="A957" s="91">
        <v>2140136</v>
      </c>
      <c r="B957" s="106" t="s">
        <v>807</v>
      </c>
      <c r="C957" s="93"/>
    </row>
    <row r="958" spans="1:3" ht="14.25">
      <c r="A958" s="91">
        <v>2140138</v>
      </c>
      <c r="B958" s="106" t="s">
        <v>808</v>
      </c>
      <c r="C958" s="93"/>
    </row>
    <row r="959" spans="1:3" ht="14.25">
      <c r="A959" s="91">
        <v>2140139</v>
      </c>
      <c r="B959" s="106" t="s">
        <v>809</v>
      </c>
      <c r="C959" s="93">
        <v>10000</v>
      </c>
    </row>
    <row r="960" spans="1:3" ht="14.25">
      <c r="A960" s="91">
        <v>2140199</v>
      </c>
      <c r="B960" s="106" t="s">
        <v>810</v>
      </c>
      <c r="C960" s="93">
        <v>500</v>
      </c>
    </row>
    <row r="961" spans="1:3" ht="14.25">
      <c r="A961" s="91">
        <v>21402</v>
      </c>
      <c r="B961" s="106" t="s">
        <v>811</v>
      </c>
      <c r="C961" s="93">
        <v>9500</v>
      </c>
    </row>
    <row r="962" spans="1:3" ht="14.25">
      <c r="A962" s="91">
        <v>2140201</v>
      </c>
      <c r="B962" s="106" t="s">
        <v>812</v>
      </c>
      <c r="C962" s="93"/>
    </row>
    <row r="963" spans="1:3" ht="14.25">
      <c r="A963" s="91">
        <v>2140202</v>
      </c>
      <c r="B963" s="106" t="s">
        <v>813</v>
      </c>
      <c r="C963" s="93"/>
    </row>
    <row r="964" spans="1:3" ht="14.25">
      <c r="A964" s="91">
        <v>2140203</v>
      </c>
      <c r="B964" s="106" t="s">
        <v>814</v>
      </c>
      <c r="C964" s="93">
        <v>820</v>
      </c>
    </row>
    <row r="965" spans="1:3" ht="14.25">
      <c r="A965" s="91">
        <v>2140204</v>
      </c>
      <c r="B965" s="106" t="s">
        <v>815</v>
      </c>
      <c r="C965" s="93">
        <v>300</v>
      </c>
    </row>
    <row r="966" spans="1:3" ht="14.25">
      <c r="A966" s="91">
        <v>2140205</v>
      </c>
      <c r="B966" s="106" t="s">
        <v>816</v>
      </c>
      <c r="C966" s="93">
        <v>520</v>
      </c>
    </row>
    <row r="967" spans="1:3" ht="14.25">
      <c r="A967" s="91">
        <v>2140206</v>
      </c>
      <c r="B967" s="106" t="s">
        <v>817</v>
      </c>
      <c r="C967" s="93">
        <v>13133</v>
      </c>
    </row>
    <row r="968" spans="1:3" ht="14.25">
      <c r="A968" s="91">
        <v>2140207</v>
      </c>
      <c r="B968" s="106" t="s">
        <v>818</v>
      </c>
      <c r="C968" s="93">
        <v>0</v>
      </c>
    </row>
    <row r="969" spans="1:3" ht="14.25">
      <c r="A969" s="91">
        <v>2140208</v>
      </c>
      <c r="B969" s="106" t="s">
        <v>86</v>
      </c>
      <c r="C969" s="93"/>
    </row>
    <row r="970" spans="1:3" ht="14.25">
      <c r="A970" s="91">
        <v>2140299</v>
      </c>
      <c r="B970" s="106" t="s">
        <v>87</v>
      </c>
      <c r="C970" s="93"/>
    </row>
    <row r="971" spans="1:3" ht="14.25">
      <c r="A971" s="91">
        <v>21403</v>
      </c>
      <c r="B971" s="106" t="s">
        <v>88</v>
      </c>
      <c r="C971" s="93"/>
    </row>
    <row r="972" spans="1:3" ht="14.25">
      <c r="A972" s="91">
        <v>2140301</v>
      </c>
      <c r="B972" s="106" t="s">
        <v>819</v>
      </c>
      <c r="C972" s="93"/>
    </row>
    <row r="973" spans="1:3" ht="14.25">
      <c r="A973" s="91">
        <v>2140302</v>
      </c>
      <c r="B973" s="106" t="s">
        <v>820</v>
      </c>
      <c r="C973" s="93"/>
    </row>
    <row r="974" spans="1:3" ht="14.25">
      <c r="A974" s="91">
        <v>2140303</v>
      </c>
      <c r="B974" s="106" t="s">
        <v>821</v>
      </c>
      <c r="C974" s="93"/>
    </row>
    <row r="975" spans="1:3" ht="14.25">
      <c r="A975" s="91">
        <v>2140304</v>
      </c>
      <c r="B975" s="106" t="s">
        <v>822</v>
      </c>
      <c r="C975" s="93"/>
    </row>
    <row r="976" spans="1:3" ht="14.25">
      <c r="A976" s="91">
        <v>2140305</v>
      </c>
      <c r="B976" s="106" t="s">
        <v>823</v>
      </c>
      <c r="C976" s="93"/>
    </row>
    <row r="977" spans="1:3" ht="14.25">
      <c r="A977" s="91">
        <v>2140306</v>
      </c>
      <c r="B977" s="106" t="s">
        <v>824</v>
      </c>
      <c r="C977" s="93"/>
    </row>
    <row r="978" spans="1:3" ht="14.25">
      <c r="A978" s="91">
        <v>2140307</v>
      </c>
      <c r="B978" s="106" t="s">
        <v>825</v>
      </c>
      <c r="C978" s="93">
        <v>7201</v>
      </c>
    </row>
    <row r="979" spans="1:3" ht="14.25">
      <c r="A979" s="91">
        <v>2140308</v>
      </c>
      <c r="B979" s="106" t="s">
        <v>86</v>
      </c>
      <c r="C979" s="93"/>
    </row>
    <row r="980" spans="1:3" ht="14.25">
      <c r="A980" s="91">
        <v>2140399</v>
      </c>
      <c r="B980" s="106" t="s">
        <v>87</v>
      </c>
      <c r="C980" s="93"/>
    </row>
    <row r="981" spans="1:3" ht="14.25">
      <c r="A981" s="91">
        <v>21404</v>
      </c>
      <c r="B981" s="106" t="s">
        <v>88</v>
      </c>
      <c r="C981" s="93"/>
    </row>
    <row r="982" spans="1:3" ht="14.25">
      <c r="A982" s="91">
        <v>2140401</v>
      </c>
      <c r="B982" s="106" t="s">
        <v>826</v>
      </c>
      <c r="C982" s="93"/>
    </row>
    <row r="983" spans="1:3" ht="14.25">
      <c r="A983" s="91">
        <v>2140402</v>
      </c>
      <c r="B983" s="106" t="s">
        <v>827</v>
      </c>
      <c r="C983" s="93"/>
    </row>
    <row r="984" spans="1:3" ht="14.25">
      <c r="A984" s="91">
        <v>2140403</v>
      </c>
      <c r="B984" s="106" t="s">
        <v>828</v>
      </c>
      <c r="C984" s="93"/>
    </row>
    <row r="985" spans="1:3" ht="14.25">
      <c r="A985" s="91">
        <v>2140499</v>
      </c>
      <c r="B985" s="106" t="s">
        <v>829</v>
      </c>
      <c r="C985" s="93"/>
    </row>
    <row r="986" spans="1:3" ht="14.25">
      <c r="A986" s="91">
        <v>21405</v>
      </c>
      <c r="B986" s="106" t="s">
        <v>830</v>
      </c>
      <c r="C986" s="93"/>
    </row>
    <row r="987" spans="1:3" ht="14.25">
      <c r="A987" s="91">
        <v>2140501</v>
      </c>
      <c r="B987" s="106" t="s">
        <v>831</v>
      </c>
      <c r="C987" s="93"/>
    </row>
    <row r="988" spans="1:3" ht="14.25">
      <c r="A988" s="91">
        <v>2140502</v>
      </c>
      <c r="B988" s="106" t="s">
        <v>832</v>
      </c>
      <c r="C988" s="93"/>
    </row>
    <row r="989" spans="1:3" ht="14.25">
      <c r="A989" s="91">
        <v>2140503</v>
      </c>
      <c r="B989" s="106" t="s">
        <v>833</v>
      </c>
      <c r="C989" s="93"/>
    </row>
    <row r="990" spans="1:3" ht="14.25">
      <c r="A990" s="91">
        <v>2140504</v>
      </c>
      <c r="B990" s="106" t="s">
        <v>834</v>
      </c>
      <c r="C990" s="93"/>
    </row>
    <row r="991" spans="1:3" ht="14.25">
      <c r="A991" s="91">
        <v>2140505</v>
      </c>
      <c r="B991" s="106" t="s">
        <v>835</v>
      </c>
      <c r="C991" s="93"/>
    </row>
    <row r="992" spans="1:3" ht="14.25">
      <c r="A992" s="91">
        <v>2140599</v>
      </c>
      <c r="B992" s="106" t="s">
        <v>836</v>
      </c>
      <c r="C992" s="93"/>
    </row>
    <row r="993" spans="1:3" ht="14.25">
      <c r="A993" s="91">
        <v>21406</v>
      </c>
      <c r="B993" s="106" t="s">
        <v>837</v>
      </c>
      <c r="C993" s="93">
        <v>7201</v>
      </c>
    </row>
    <row r="994" spans="1:3" ht="14.25">
      <c r="A994" s="91">
        <v>2140601</v>
      </c>
      <c r="B994" s="106" t="s">
        <v>838</v>
      </c>
      <c r="C994" s="93">
        <v>0</v>
      </c>
    </row>
    <row r="995" spans="1:3" ht="14.25">
      <c r="A995" s="91">
        <v>2140602</v>
      </c>
      <c r="B995" s="106" t="s">
        <v>86</v>
      </c>
      <c r="C995" s="93"/>
    </row>
    <row r="996" spans="1:3" ht="14.25">
      <c r="A996" s="91">
        <v>2140603</v>
      </c>
      <c r="B996" s="106" t="s">
        <v>87</v>
      </c>
      <c r="C996" s="93"/>
    </row>
    <row r="997" spans="1:3" ht="14.25">
      <c r="A997" s="91">
        <v>2140699</v>
      </c>
      <c r="B997" s="106" t="s">
        <v>88</v>
      </c>
      <c r="C997" s="93"/>
    </row>
    <row r="998" spans="1:3" ht="14.25">
      <c r="A998" s="91">
        <v>21499</v>
      </c>
      <c r="B998" s="106" t="s">
        <v>839</v>
      </c>
      <c r="C998" s="93"/>
    </row>
    <row r="999" spans="1:3" ht="14.25">
      <c r="A999" s="91">
        <v>2149901</v>
      </c>
      <c r="B999" s="106" t="s">
        <v>840</v>
      </c>
      <c r="C999" s="93">
        <v>0</v>
      </c>
    </row>
    <row r="1000" spans="1:3" ht="14.25">
      <c r="A1000" s="91">
        <v>2149999</v>
      </c>
      <c r="B1000" s="106" t="s">
        <v>86</v>
      </c>
      <c r="C1000" s="93"/>
    </row>
    <row r="1001" spans="1:3" ht="14.25">
      <c r="A1001" s="91">
        <v>215</v>
      </c>
      <c r="B1001" s="106" t="s">
        <v>87</v>
      </c>
      <c r="C1001" s="93"/>
    </row>
    <row r="1002" spans="1:3" ht="14.25">
      <c r="A1002" s="91">
        <v>21501</v>
      </c>
      <c r="B1002" s="106" t="s">
        <v>88</v>
      </c>
      <c r="C1002" s="93"/>
    </row>
    <row r="1003" spans="1:3" ht="14.25">
      <c r="A1003" s="91">
        <v>2150101</v>
      </c>
      <c r="B1003" s="106" t="s">
        <v>841</v>
      </c>
      <c r="C1003" s="93"/>
    </row>
    <row r="1004" spans="1:3" ht="14.25">
      <c r="A1004" s="91">
        <v>2150102</v>
      </c>
      <c r="B1004" s="106" t="s">
        <v>842</v>
      </c>
      <c r="C1004" s="93"/>
    </row>
    <row r="1005" spans="1:3" ht="14.25">
      <c r="A1005" s="91">
        <v>2150103</v>
      </c>
      <c r="B1005" s="106" t="s">
        <v>843</v>
      </c>
      <c r="C1005" s="93"/>
    </row>
    <row r="1006" spans="1:3" ht="14.25">
      <c r="A1006" s="91">
        <v>2150104</v>
      </c>
      <c r="B1006" s="106" t="s">
        <v>844</v>
      </c>
      <c r="C1006" s="93"/>
    </row>
    <row r="1007" spans="1:3" ht="14.25">
      <c r="A1007" s="91">
        <v>2150105</v>
      </c>
      <c r="B1007" s="106" t="s">
        <v>845</v>
      </c>
      <c r="C1007" s="93"/>
    </row>
    <row r="1008" spans="1:3" ht="14.25">
      <c r="A1008" s="91">
        <v>2150106</v>
      </c>
      <c r="B1008" s="106" t="s">
        <v>95</v>
      </c>
      <c r="C1008" s="93"/>
    </row>
    <row r="1009" spans="1:3" ht="14.25">
      <c r="A1009" s="91">
        <v>2150107</v>
      </c>
      <c r="B1009" s="106" t="s">
        <v>846</v>
      </c>
      <c r="C1009" s="93"/>
    </row>
    <row r="1010" spans="1:3" ht="14.25">
      <c r="A1010" s="91">
        <v>2150108</v>
      </c>
      <c r="B1010" s="106" t="s">
        <v>847</v>
      </c>
      <c r="C1010" s="93">
        <v>132</v>
      </c>
    </row>
    <row r="1011" spans="1:3" ht="14.25">
      <c r="A1011" s="91">
        <v>2150199</v>
      </c>
      <c r="B1011" s="106" t="s">
        <v>86</v>
      </c>
      <c r="C1011" s="93"/>
    </row>
    <row r="1012" spans="1:3" ht="14.25">
      <c r="A1012" s="91">
        <v>21502</v>
      </c>
      <c r="B1012" s="106" t="s">
        <v>87</v>
      </c>
      <c r="C1012" s="93"/>
    </row>
    <row r="1013" spans="1:3" ht="14.25">
      <c r="A1013" s="91">
        <v>2150201</v>
      </c>
      <c r="B1013" s="106" t="s">
        <v>88</v>
      </c>
      <c r="C1013" s="93"/>
    </row>
    <row r="1014" spans="1:3" ht="14.25">
      <c r="A1014" s="91">
        <v>2150202</v>
      </c>
      <c r="B1014" s="106" t="s">
        <v>848</v>
      </c>
      <c r="C1014" s="93"/>
    </row>
    <row r="1015" spans="1:3" ht="14.25">
      <c r="A1015" s="91">
        <v>2150203</v>
      </c>
      <c r="B1015" s="106" t="s">
        <v>849</v>
      </c>
      <c r="C1015" s="93"/>
    </row>
    <row r="1016" spans="1:3" ht="14.25">
      <c r="A1016" s="91">
        <v>2150204</v>
      </c>
      <c r="B1016" s="106" t="s">
        <v>850</v>
      </c>
      <c r="C1016" s="93">
        <v>132</v>
      </c>
    </row>
    <row r="1017" spans="1:3" ht="14.25">
      <c r="A1017" s="91">
        <v>2150205</v>
      </c>
      <c r="B1017" s="106" t="s">
        <v>851</v>
      </c>
      <c r="C1017" s="93">
        <v>5800</v>
      </c>
    </row>
    <row r="1018" spans="1:3" ht="14.25">
      <c r="A1018" s="91">
        <v>2150206</v>
      </c>
      <c r="B1018" s="106" t="s">
        <v>86</v>
      </c>
      <c r="C1018" s="93"/>
    </row>
    <row r="1019" spans="1:3" ht="14.25">
      <c r="A1019" s="91">
        <v>2150207</v>
      </c>
      <c r="B1019" s="106" t="s">
        <v>87</v>
      </c>
      <c r="C1019" s="93"/>
    </row>
    <row r="1020" spans="1:3" ht="14.25">
      <c r="A1020" s="91">
        <v>2150208</v>
      </c>
      <c r="B1020" s="106" t="s">
        <v>88</v>
      </c>
      <c r="C1020" s="93"/>
    </row>
    <row r="1021" spans="1:3" ht="14.25">
      <c r="A1021" s="91">
        <v>2150209</v>
      </c>
      <c r="B1021" s="106" t="s">
        <v>852</v>
      </c>
      <c r="C1021" s="93"/>
    </row>
    <row r="1022" spans="1:3" ht="14.25">
      <c r="A1022" s="91">
        <v>2150210</v>
      </c>
      <c r="B1022" s="106" t="s">
        <v>853</v>
      </c>
      <c r="C1022" s="93">
        <v>800</v>
      </c>
    </row>
    <row r="1023" spans="1:3" ht="14.25">
      <c r="A1023" s="91">
        <v>2150212</v>
      </c>
      <c r="B1023" s="106" t="s">
        <v>854</v>
      </c>
      <c r="C1023" s="93"/>
    </row>
    <row r="1024" spans="1:3" ht="14.25">
      <c r="A1024" s="91">
        <v>2150213</v>
      </c>
      <c r="B1024" s="106" t="s">
        <v>855</v>
      </c>
      <c r="C1024" s="93">
        <v>5000</v>
      </c>
    </row>
    <row r="1025" spans="1:3" ht="14.25">
      <c r="A1025" s="91">
        <v>2150214</v>
      </c>
      <c r="B1025" s="106" t="s">
        <v>856</v>
      </c>
      <c r="C1025" s="93">
        <v>0</v>
      </c>
    </row>
    <row r="1026" spans="1:3" ht="14.25">
      <c r="A1026" s="91">
        <v>2150215</v>
      </c>
      <c r="B1026" s="106" t="s">
        <v>857</v>
      </c>
      <c r="C1026" s="93"/>
    </row>
    <row r="1027" spans="1:3" ht="14.25">
      <c r="A1027" s="91">
        <v>2150299</v>
      </c>
      <c r="B1027" s="106" t="s">
        <v>858</v>
      </c>
      <c r="C1027" s="93"/>
    </row>
    <row r="1028" spans="1:3" ht="14.25">
      <c r="A1028" s="91">
        <v>21503</v>
      </c>
      <c r="B1028" s="106" t="s">
        <v>859</v>
      </c>
      <c r="C1028" s="93"/>
    </row>
    <row r="1029" spans="1:3" ht="14.25">
      <c r="A1029" s="91">
        <v>2150301</v>
      </c>
      <c r="B1029" s="106" t="s">
        <v>860</v>
      </c>
      <c r="C1029" s="93"/>
    </row>
    <row r="1030" spans="1:3" ht="14.25">
      <c r="A1030" s="91">
        <v>2150302</v>
      </c>
      <c r="B1030" s="106" t="s">
        <v>861</v>
      </c>
      <c r="C1030" s="93"/>
    </row>
    <row r="1031" spans="1:3" ht="14.25">
      <c r="A1031" s="91">
        <v>2150303</v>
      </c>
      <c r="B1031" s="106" t="s">
        <v>862</v>
      </c>
      <c r="C1031" s="93">
        <v>2220</v>
      </c>
    </row>
    <row r="1032" spans="1:3" ht="14.25">
      <c r="A1032" s="91">
        <v>2150399</v>
      </c>
      <c r="B1032" s="106" t="s">
        <v>863</v>
      </c>
      <c r="C1032" s="93">
        <v>1720</v>
      </c>
    </row>
    <row r="1033" spans="1:3" ht="14.25">
      <c r="A1033" s="91">
        <v>21505</v>
      </c>
      <c r="B1033" s="106" t="s">
        <v>86</v>
      </c>
      <c r="C1033" s="93">
        <v>262</v>
      </c>
    </row>
    <row r="1034" spans="1:3" ht="14.25">
      <c r="A1034" s="91">
        <v>2150501</v>
      </c>
      <c r="B1034" s="106" t="s">
        <v>87</v>
      </c>
      <c r="C1034" s="93">
        <v>158</v>
      </c>
    </row>
    <row r="1035" spans="1:3" ht="14.25">
      <c r="A1035" s="91">
        <v>2150502</v>
      </c>
      <c r="B1035" s="106" t="s">
        <v>88</v>
      </c>
      <c r="C1035" s="93"/>
    </row>
    <row r="1036" spans="1:3" ht="14.25">
      <c r="A1036" s="91">
        <v>2150503</v>
      </c>
      <c r="B1036" s="106" t="s">
        <v>864</v>
      </c>
      <c r="C1036" s="93"/>
    </row>
    <row r="1037" spans="1:3" ht="14.25">
      <c r="A1037" s="91">
        <v>2150505</v>
      </c>
      <c r="B1037" s="106" t="s">
        <v>865</v>
      </c>
      <c r="C1037" s="93"/>
    </row>
    <row r="1038" spans="1:3" ht="14.25">
      <c r="A1038" s="91">
        <v>2150506</v>
      </c>
      <c r="B1038" s="106" t="s">
        <v>866</v>
      </c>
      <c r="C1038" s="93"/>
    </row>
    <row r="1039" spans="1:3" ht="14.25">
      <c r="A1039" s="91">
        <v>2150507</v>
      </c>
      <c r="B1039" s="106" t="s">
        <v>867</v>
      </c>
      <c r="C1039" s="93"/>
    </row>
    <row r="1040" spans="1:3" ht="14.25">
      <c r="A1040" s="91">
        <v>2150508</v>
      </c>
      <c r="B1040" s="106" t="s">
        <v>95</v>
      </c>
      <c r="C1040" s="93"/>
    </row>
    <row r="1041" spans="1:3" ht="14.25">
      <c r="A1041" s="91">
        <v>2150509</v>
      </c>
      <c r="B1041" s="106" t="s">
        <v>868</v>
      </c>
      <c r="C1041" s="93">
        <v>1300</v>
      </c>
    </row>
    <row r="1042" spans="1:3" ht="14.25">
      <c r="A1042" s="91">
        <v>2150510</v>
      </c>
      <c r="B1042" s="106" t="s">
        <v>869</v>
      </c>
      <c r="C1042" s="93">
        <v>0</v>
      </c>
    </row>
    <row r="1043" spans="1:3" ht="14.25">
      <c r="A1043" s="91">
        <v>2150511</v>
      </c>
      <c r="B1043" s="106" t="s">
        <v>86</v>
      </c>
      <c r="C1043" s="93"/>
    </row>
    <row r="1044" spans="1:3" ht="14.25">
      <c r="A1044" s="91">
        <v>2150513</v>
      </c>
      <c r="B1044" s="106" t="s">
        <v>87</v>
      </c>
      <c r="C1044" s="93"/>
    </row>
    <row r="1045" spans="1:3" ht="14.25">
      <c r="A1045" s="91">
        <v>2150515</v>
      </c>
      <c r="B1045" s="106" t="s">
        <v>88</v>
      </c>
      <c r="C1045" s="93"/>
    </row>
    <row r="1046" spans="1:3" ht="14.25">
      <c r="A1046" s="91">
        <v>2150599</v>
      </c>
      <c r="B1046" s="106" t="s">
        <v>870</v>
      </c>
      <c r="C1046" s="93"/>
    </row>
    <row r="1047" spans="1:3" ht="14.25">
      <c r="A1047" s="91">
        <v>21507</v>
      </c>
      <c r="B1047" s="106" t="s">
        <v>871</v>
      </c>
      <c r="C1047" s="93"/>
    </row>
    <row r="1048" spans="1:3" ht="14.25">
      <c r="A1048" s="91">
        <v>2150701</v>
      </c>
      <c r="B1048" s="106" t="s">
        <v>872</v>
      </c>
      <c r="C1048" s="93">
        <v>500</v>
      </c>
    </row>
    <row r="1049" spans="1:3" ht="14.25">
      <c r="A1049" s="91">
        <v>2150702</v>
      </c>
      <c r="B1049" s="106" t="s">
        <v>873</v>
      </c>
      <c r="C1049" s="93"/>
    </row>
    <row r="1050" spans="1:3" ht="14.25">
      <c r="A1050" s="91">
        <v>2150703</v>
      </c>
      <c r="B1050" s="106" t="s">
        <v>874</v>
      </c>
      <c r="C1050" s="93">
        <v>500</v>
      </c>
    </row>
    <row r="1051" spans="1:3" ht="14.25">
      <c r="A1051" s="91">
        <v>2150704</v>
      </c>
      <c r="B1051" s="106" t="s">
        <v>875</v>
      </c>
      <c r="C1051" s="93">
        <v>400</v>
      </c>
    </row>
    <row r="1052" spans="1:3" ht="14.25">
      <c r="A1052" s="91">
        <v>2150705</v>
      </c>
      <c r="B1052" s="106" t="s">
        <v>876</v>
      </c>
      <c r="C1052" s="93">
        <v>0</v>
      </c>
    </row>
    <row r="1053" spans="1:3" ht="14.25">
      <c r="A1053" s="91">
        <v>2150799</v>
      </c>
      <c r="B1053" s="106" t="s">
        <v>86</v>
      </c>
      <c r="C1053" s="93"/>
    </row>
    <row r="1054" spans="1:3" ht="14.25">
      <c r="A1054" s="91">
        <v>21508</v>
      </c>
      <c r="B1054" s="106" t="s">
        <v>87</v>
      </c>
      <c r="C1054" s="93"/>
    </row>
    <row r="1055" spans="1:3" ht="14.25">
      <c r="A1055" s="91">
        <v>2150801</v>
      </c>
      <c r="B1055" s="106" t="s">
        <v>88</v>
      </c>
      <c r="C1055" s="93"/>
    </row>
    <row r="1056" spans="1:3" ht="14.25">
      <c r="A1056" s="91">
        <v>2150802</v>
      </c>
      <c r="B1056" s="106" t="s">
        <v>877</v>
      </c>
      <c r="C1056" s="93"/>
    </row>
    <row r="1057" spans="1:3" ht="14.25">
      <c r="A1057" s="91">
        <v>2150803</v>
      </c>
      <c r="B1057" s="106" t="s">
        <v>95</v>
      </c>
      <c r="C1057" s="93"/>
    </row>
    <row r="1058" spans="1:3" ht="14.25">
      <c r="A1058" s="91">
        <v>2150804</v>
      </c>
      <c r="B1058" s="106" t="s">
        <v>878</v>
      </c>
      <c r="C1058" s="93"/>
    </row>
    <row r="1059" spans="1:3" ht="14.25">
      <c r="A1059" s="91">
        <v>2150805</v>
      </c>
      <c r="B1059" s="106" t="s">
        <v>879</v>
      </c>
      <c r="C1059" s="93">
        <v>0</v>
      </c>
    </row>
    <row r="1060" spans="1:3" ht="14.25">
      <c r="A1060" s="91">
        <v>2150899</v>
      </c>
      <c r="B1060" s="106" t="s">
        <v>880</v>
      </c>
      <c r="C1060" s="93"/>
    </row>
    <row r="1061" spans="1:3" ht="14.25">
      <c r="A1061" s="91">
        <v>21599</v>
      </c>
      <c r="B1061" s="106" t="s">
        <v>881</v>
      </c>
      <c r="C1061" s="93"/>
    </row>
    <row r="1062" spans="1:3" ht="14.25">
      <c r="A1062" s="91">
        <v>2159901</v>
      </c>
      <c r="B1062" s="106" t="s">
        <v>882</v>
      </c>
      <c r="C1062" s="93"/>
    </row>
    <row r="1063" spans="1:3" ht="14.25">
      <c r="A1063" s="91">
        <v>2159904</v>
      </c>
      <c r="B1063" s="106" t="s">
        <v>883</v>
      </c>
      <c r="C1063" s="93"/>
    </row>
    <row r="1064" spans="1:3" ht="14.25">
      <c r="A1064" s="91">
        <v>2159905</v>
      </c>
      <c r="B1064" s="106" t="s">
        <v>884</v>
      </c>
      <c r="C1064" s="93"/>
    </row>
    <row r="1065" spans="1:3" ht="14.25">
      <c r="A1065" s="91">
        <v>2159906</v>
      </c>
      <c r="B1065" s="106" t="s">
        <v>885</v>
      </c>
      <c r="C1065" s="93"/>
    </row>
    <row r="1066" spans="1:3" ht="14.25">
      <c r="A1066" s="91">
        <v>2159999</v>
      </c>
      <c r="B1066" s="106" t="s">
        <v>886</v>
      </c>
      <c r="C1066" s="93"/>
    </row>
    <row r="1067" spans="1:3" ht="14.25">
      <c r="A1067" s="91">
        <v>216</v>
      </c>
      <c r="B1067" s="106" t="s">
        <v>887</v>
      </c>
      <c r="C1067" s="93"/>
    </row>
    <row r="1068" spans="1:3" ht="14.25">
      <c r="A1068" s="91">
        <v>21602</v>
      </c>
      <c r="B1068" s="106" t="s">
        <v>888</v>
      </c>
      <c r="C1068" s="93"/>
    </row>
    <row r="1069" spans="1:3" ht="14.25">
      <c r="A1069" s="91">
        <v>2160201</v>
      </c>
      <c r="B1069" s="106" t="s">
        <v>889</v>
      </c>
      <c r="C1069" s="93">
        <v>0</v>
      </c>
    </row>
    <row r="1070" spans="1:3" ht="14.25">
      <c r="A1070" s="91">
        <v>2160202</v>
      </c>
      <c r="B1070" s="106" t="s">
        <v>890</v>
      </c>
      <c r="C1070" s="93"/>
    </row>
    <row r="1071" spans="1:3" ht="14.25">
      <c r="A1071" s="91">
        <v>2160203</v>
      </c>
      <c r="B1071" s="108" t="s">
        <v>891</v>
      </c>
      <c r="C1071" s="93"/>
    </row>
    <row r="1072" spans="1:3" ht="14.25">
      <c r="A1072" s="91">
        <v>2160216</v>
      </c>
      <c r="B1072" s="106" t="s">
        <v>892</v>
      </c>
      <c r="C1072" s="93"/>
    </row>
    <row r="1073" spans="1:3" ht="14.25">
      <c r="A1073" s="91">
        <v>2160217</v>
      </c>
      <c r="B1073" s="106" t="s">
        <v>893</v>
      </c>
      <c r="C1073" s="93"/>
    </row>
    <row r="1074" spans="1:3" ht="14.25">
      <c r="A1074" s="91">
        <v>2160218</v>
      </c>
      <c r="B1074" s="106" t="s">
        <v>894</v>
      </c>
      <c r="C1074" s="93"/>
    </row>
    <row r="1075" spans="1:3" ht="14.25">
      <c r="A1075" s="91">
        <v>2160219</v>
      </c>
      <c r="B1075" s="106" t="s">
        <v>895</v>
      </c>
      <c r="C1075" s="93">
        <v>0</v>
      </c>
    </row>
    <row r="1076" spans="1:3" ht="14.25">
      <c r="A1076" s="91">
        <v>2160250</v>
      </c>
      <c r="B1076" s="106" t="s">
        <v>896</v>
      </c>
      <c r="C1076" s="93"/>
    </row>
    <row r="1077" spans="1:3" ht="14.25">
      <c r="A1077" s="91">
        <v>2160299</v>
      </c>
      <c r="B1077" s="106" t="s">
        <v>897</v>
      </c>
      <c r="C1077" s="93"/>
    </row>
    <row r="1078" spans="1:3" ht="14.25">
      <c r="A1078" s="91">
        <v>21606</v>
      </c>
      <c r="B1078" s="106" t="s">
        <v>898</v>
      </c>
      <c r="C1078" s="93">
        <v>400</v>
      </c>
    </row>
    <row r="1079" spans="1:3" ht="14.25">
      <c r="A1079" s="91">
        <v>2160601</v>
      </c>
      <c r="B1079" s="106" t="s">
        <v>899</v>
      </c>
      <c r="C1079" s="93"/>
    </row>
    <row r="1080" spans="1:3" ht="14.25">
      <c r="A1080" s="91">
        <v>2160602</v>
      </c>
      <c r="B1080" s="106" t="s">
        <v>900</v>
      </c>
      <c r="C1080" s="93">
        <v>400</v>
      </c>
    </row>
    <row r="1081" spans="1:3" ht="14.25">
      <c r="A1081" s="91">
        <v>2160603</v>
      </c>
      <c r="B1081" s="106" t="s">
        <v>901</v>
      </c>
      <c r="C1081" s="93">
        <v>0</v>
      </c>
    </row>
    <row r="1082" spans="1:3" ht="14.25">
      <c r="A1082" s="91">
        <v>2160607</v>
      </c>
      <c r="B1082" s="106" t="s">
        <v>902</v>
      </c>
      <c r="C1082" s="93"/>
    </row>
    <row r="1083" spans="1:3" ht="14.25">
      <c r="A1083" s="91">
        <v>2160699</v>
      </c>
      <c r="B1083" s="106" t="s">
        <v>903</v>
      </c>
      <c r="C1083" s="93"/>
    </row>
    <row r="1084" spans="1:3" ht="14.25">
      <c r="A1084" s="91">
        <v>21699</v>
      </c>
      <c r="B1084" s="106" t="s">
        <v>904</v>
      </c>
      <c r="C1084" s="93"/>
    </row>
    <row r="1085" spans="1:3" ht="14.25">
      <c r="A1085" s="91">
        <v>2169901</v>
      </c>
      <c r="B1085" s="106" t="s">
        <v>905</v>
      </c>
      <c r="C1085" s="93"/>
    </row>
    <row r="1086" spans="1:3" ht="14.25">
      <c r="A1086" s="91">
        <v>2169999</v>
      </c>
      <c r="B1086" s="106" t="s">
        <v>906</v>
      </c>
      <c r="C1086" s="93"/>
    </row>
    <row r="1087" spans="1:3" ht="14.25">
      <c r="A1087" s="91">
        <v>217</v>
      </c>
      <c r="B1087" s="106" t="s">
        <v>907</v>
      </c>
      <c r="C1087" s="93"/>
    </row>
    <row r="1088" spans="1:3" ht="14.25">
      <c r="A1088" s="91">
        <v>21701</v>
      </c>
      <c r="B1088" s="106" t="s">
        <v>908</v>
      </c>
      <c r="C1088" s="93"/>
    </row>
    <row r="1089" spans="1:3" ht="14.25">
      <c r="A1089" s="91">
        <v>2170101</v>
      </c>
      <c r="B1089" s="106" t="s">
        <v>909</v>
      </c>
      <c r="C1089" s="93"/>
    </row>
    <row r="1090" spans="1:3" ht="14.25">
      <c r="A1090" s="91">
        <v>2170102</v>
      </c>
      <c r="B1090" s="106" t="s">
        <v>910</v>
      </c>
      <c r="C1090" s="93"/>
    </row>
    <row r="1091" spans="1:3" ht="14.25">
      <c r="A1091" s="91">
        <v>2170103</v>
      </c>
      <c r="B1091" s="106" t="s">
        <v>911</v>
      </c>
      <c r="C1091" s="93">
        <v>2560</v>
      </c>
    </row>
    <row r="1092" spans="1:3" ht="14.25">
      <c r="A1092" s="91">
        <v>2170104</v>
      </c>
      <c r="B1092" s="106" t="s">
        <v>912</v>
      </c>
      <c r="C1092" s="93">
        <v>2409</v>
      </c>
    </row>
    <row r="1093" spans="1:3" ht="14.25">
      <c r="A1093" s="91">
        <v>2170150</v>
      </c>
      <c r="B1093" s="106" t="s">
        <v>86</v>
      </c>
      <c r="C1093" s="93">
        <v>1457</v>
      </c>
    </row>
    <row r="1094" spans="1:3" ht="14.25">
      <c r="A1094" s="91">
        <v>2170199</v>
      </c>
      <c r="B1094" s="106" t="s">
        <v>87</v>
      </c>
      <c r="C1094" s="93"/>
    </row>
    <row r="1095" spans="1:3" ht="14.25">
      <c r="A1095" s="91">
        <v>21702</v>
      </c>
      <c r="B1095" s="106" t="s">
        <v>88</v>
      </c>
      <c r="C1095" s="93"/>
    </row>
    <row r="1096" spans="1:3" ht="14.25">
      <c r="A1096" s="91">
        <v>2170204</v>
      </c>
      <c r="B1096" s="106" t="s">
        <v>913</v>
      </c>
      <c r="C1096" s="93"/>
    </row>
    <row r="1097" spans="1:3" ht="14.25">
      <c r="A1097" s="91">
        <v>2170205</v>
      </c>
      <c r="B1097" s="106" t="s">
        <v>914</v>
      </c>
      <c r="C1097" s="93"/>
    </row>
    <row r="1098" spans="1:3" ht="14.25">
      <c r="A1098" s="91">
        <v>21703</v>
      </c>
      <c r="B1098" s="106" t="s">
        <v>915</v>
      </c>
      <c r="C1098" s="93"/>
    </row>
    <row r="1099" spans="1:3" ht="14.25">
      <c r="A1099" s="91">
        <v>2170301</v>
      </c>
      <c r="B1099" s="106" t="s">
        <v>916</v>
      </c>
      <c r="C1099" s="93"/>
    </row>
    <row r="1100" spans="1:3" ht="14.25">
      <c r="A1100" s="91">
        <v>2170302</v>
      </c>
      <c r="B1100" s="106" t="s">
        <v>917</v>
      </c>
      <c r="C1100" s="93"/>
    </row>
    <row r="1101" spans="1:3" ht="14.25">
      <c r="A1101" s="91">
        <v>2170303</v>
      </c>
      <c r="B1101" s="106" t="s">
        <v>918</v>
      </c>
      <c r="C1101" s="93"/>
    </row>
    <row r="1102" spans="1:3" ht="14.25">
      <c r="A1102" s="91">
        <v>2170304</v>
      </c>
      <c r="B1102" s="106" t="s">
        <v>919</v>
      </c>
      <c r="C1102" s="93"/>
    </row>
    <row r="1103" spans="1:3" ht="14.25">
      <c r="A1103" s="91">
        <v>2170399</v>
      </c>
      <c r="B1103" s="106" t="s">
        <v>920</v>
      </c>
      <c r="C1103" s="93"/>
    </row>
    <row r="1104" spans="1:3" ht="14.25">
      <c r="A1104" s="91">
        <v>21799</v>
      </c>
      <c r="B1104" s="106" t="s">
        <v>921</v>
      </c>
      <c r="C1104" s="93"/>
    </row>
    <row r="1105" spans="1:3" ht="14.25">
      <c r="A1105" s="91">
        <v>219</v>
      </c>
      <c r="B1105" s="106" t="s">
        <v>922</v>
      </c>
      <c r="C1105" s="93"/>
    </row>
    <row r="1106" spans="1:3" ht="14.25">
      <c r="A1106" s="91">
        <v>21901</v>
      </c>
      <c r="B1106" s="106" t="s">
        <v>923</v>
      </c>
      <c r="C1106" s="93"/>
    </row>
    <row r="1107" spans="1:3" ht="14.25">
      <c r="A1107" s="91">
        <v>21902</v>
      </c>
      <c r="B1107" s="106" t="s">
        <v>924</v>
      </c>
      <c r="C1107" s="93"/>
    </row>
    <row r="1108" spans="1:3" ht="14.25">
      <c r="A1108" s="91">
        <v>21903</v>
      </c>
      <c r="B1108" s="106" t="s">
        <v>925</v>
      </c>
      <c r="C1108" s="93"/>
    </row>
    <row r="1109" spans="1:3" ht="14.25">
      <c r="A1109" s="91">
        <v>21904</v>
      </c>
      <c r="B1109" s="106" t="s">
        <v>926</v>
      </c>
      <c r="C1109" s="93"/>
    </row>
    <row r="1110" spans="1:3" ht="14.25">
      <c r="A1110" s="91">
        <v>21905</v>
      </c>
      <c r="B1110" s="106" t="s">
        <v>927</v>
      </c>
      <c r="C1110" s="93"/>
    </row>
    <row r="1111" spans="1:3" ht="14.25">
      <c r="A1111" s="91">
        <v>21906</v>
      </c>
      <c r="B1111" s="106" t="s">
        <v>928</v>
      </c>
      <c r="C1111" s="93"/>
    </row>
    <row r="1112" spans="1:3" ht="14.25">
      <c r="A1112" s="91">
        <v>21907</v>
      </c>
      <c r="B1112" s="106" t="s">
        <v>929</v>
      </c>
      <c r="C1112" s="93"/>
    </row>
    <row r="1113" spans="1:3" ht="14.25">
      <c r="A1113" s="91">
        <v>21908</v>
      </c>
      <c r="B1113" s="106" t="s">
        <v>930</v>
      </c>
      <c r="C1113" s="93"/>
    </row>
    <row r="1114" spans="1:3" ht="14.25">
      <c r="A1114" s="91">
        <v>21999</v>
      </c>
      <c r="B1114" s="106" t="s">
        <v>931</v>
      </c>
      <c r="C1114" s="93"/>
    </row>
    <row r="1115" spans="1:3" ht="14.25">
      <c r="A1115" s="91">
        <v>220</v>
      </c>
      <c r="B1115" s="106" t="s">
        <v>932</v>
      </c>
      <c r="C1115" s="93"/>
    </row>
    <row r="1116" spans="1:3" ht="14.25">
      <c r="A1116" s="91">
        <v>22001</v>
      </c>
      <c r="B1116" s="106" t="s">
        <v>933</v>
      </c>
      <c r="C1116" s="93"/>
    </row>
    <row r="1117" spans="1:3" ht="14.25">
      <c r="A1117" s="91">
        <v>2200101</v>
      </c>
      <c r="B1117" s="106" t="s">
        <v>95</v>
      </c>
      <c r="C1117" s="93">
        <v>952</v>
      </c>
    </row>
    <row r="1118" spans="1:3" ht="14.25">
      <c r="A1118" s="91">
        <v>2200102</v>
      </c>
      <c r="B1118" s="106" t="s">
        <v>934</v>
      </c>
      <c r="C1118" s="93"/>
    </row>
    <row r="1119" spans="1:3" ht="14.25">
      <c r="A1119" s="91">
        <v>2200103</v>
      </c>
      <c r="B1119" s="106" t="s">
        <v>935</v>
      </c>
      <c r="C1119" s="93">
        <v>151</v>
      </c>
    </row>
    <row r="1120" spans="1:3" ht="14.25">
      <c r="A1120" s="91">
        <v>2200104</v>
      </c>
      <c r="B1120" s="106" t="s">
        <v>86</v>
      </c>
      <c r="C1120" s="93"/>
    </row>
    <row r="1121" spans="1:3" ht="14.25">
      <c r="A1121" s="91">
        <v>2200105</v>
      </c>
      <c r="B1121" s="106" t="s">
        <v>87</v>
      </c>
      <c r="C1121" s="93"/>
    </row>
    <row r="1122" spans="1:3" ht="14.25">
      <c r="A1122" s="91">
        <v>2200106</v>
      </c>
      <c r="B1122" s="106" t="s">
        <v>88</v>
      </c>
      <c r="C1122" s="93"/>
    </row>
    <row r="1123" spans="1:3" ht="14.25">
      <c r="A1123" s="91">
        <v>2200107</v>
      </c>
      <c r="B1123" s="106" t="s">
        <v>936</v>
      </c>
      <c r="C1123" s="93"/>
    </row>
    <row r="1124" spans="1:3" ht="14.25">
      <c r="A1124" s="91">
        <v>2200108</v>
      </c>
      <c r="B1124" s="106" t="s">
        <v>937</v>
      </c>
      <c r="C1124" s="93"/>
    </row>
    <row r="1125" spans="1:3" ht="14.25">
      <c r="A1125" s="91">
        <v>2200109</v>
      </c>
      <c r="B1125" s="106" t="s">
        <v>938</v>
      </c>
      <c r="C1125" s="93"/>
    </row>
    <row r="1126" spans="1:3" ht="14.25">
      <c r="A1126" s="91">
        <v>2200110</v>
      </c>
      <c r="B1126" s="106" t="s">
        <v>939</v>
      </c>
      <c r="C1126" s="93"/>
    </row>
    <row r="1127" spans="1:3" ht="14.25">
      <c r="A1127" s="91">
        <v>2200112</v>
      </c>
      <c r="B1127" s="106" t="s">
        <v>940</v>
      </c>
      <c r="C1127" s="93"/>
    </row>
    <row r="1128" spans="1:3" ht="14.25">
      <c r="A1128" s="91">
        <v>2200113</v>
      </c>
      <c r="B1128" s="106" t="s">
        <v>941</v>
      </c>
      <c r="C1128" s="93"/>
    </row>
    <row r="1129" spans="1:3" ht="14.25">
      <c r="A1129" s="91">
        <v>2200114</v>
      </c>
      <c r="B1129" s="106" t="s">
        <v>942</v>
      </c>
      <c r="C1129" s="93"/>
    </row>
    <row r="1130" spans="1:3" ht="14.25">
      <c r="A1130" s="91">
        <v>2200115</v>
      </c>
      <c r="B1130" s="106" t="s">
        <v>943</v>
      </c>
      <c r="C1130" s="93"/>
    </row>
    <row r="1131" spans="1:3" ht="14.25">
      <c r="A1131" s="91">
        <v>2200116</v>
      </c>
      <c r="B1131" s="106" t="s">
        <v>944</v>
      </c>
      <c r="C1131" s="93"/>
    </row>
    <row r="1132" spans="1:3" ht="14.25">
      <c r="A1132" s="91">
        <v>2200119</v>
      </c>
      <c r="B1132" s="106" t="s">
        <v>945</v>
      </c>
      <c r="C1132" s="93"/>
    </row>
    <row r="1133" spans="1:3" ht="14.25">
      <c r="A1133" s="98">
        <v>2200120</v>
      </c>
      <c r="B1133" s="106" t="s">
        <v>946</v>
      </c>
      <c r="C1133" s="93">
        <v>151</v>
      </c>
    </row>
    <row r="1134" spans="1:3" ht="14.25">
      <c r="A1134" s="98">
        <v>2200121</v>
      </c>
      <c r="B1134" s="106" t="s">
        <v>947</v>
      </c>
      <c r="C1134" s="93">
        <v>0</v>
      </c>
    </row>
    <row r="1135" spans="1:3" ht="14.25">
      <c r="A1135" s="98">
        <v>2200122</v>
      </c>
      <c r="B1135" s="106" t="s">
        <v>948</v>
      </c>
      <c r="C1135" s="93">
        <v>18227</v>
      </c>
    </row>
    <row r="1136" spans="1:3" ht="14.25">
      <c r="A1136" s="98">
        <v>2200123</v>
      </c>
      <c r="B1136" s="106" t="s">
        <v>949</v>
      </c>
      <c r="C1136" s="93">
        <v>4482</v>
      </c>
    </row>
    <row r="1137" spans="1:3" ht="14.25">
      <c r="A1137" s="98">
        <v>2200124</v>
      </c>
      <c r="B1137" s="106" t="s">
        <v>950</v>
      </c>
      <c r="C1137" s="93">
        <v>1100</v>
      </c>
    </row>
    <row r="1138" spans="1:3" ht="14.25">
      <c r="A1138" s="98">
        <v>2200125</v>
      </c>
      <c r="B1138" s="106" t="s">
        <v>951</v>
      </c>
      <c r="C1138" s="93"/>
    </row>
    <row r="1139" spans="1:3" ht="14.25">
      <c r="A1139" s="98">
        <v>2200126</v>
      </c>
      <c r="B1139" s="106" t="s">
        <v>952</v>
      </c>
      <c r="C1139" s="93">
        <v>40</v>
      </c>
    </row>
    <row r="1140" spans="1:3" ht="14.25">
      <c r="A1140" s="98">
        <v>2200127</v>
      </c>
      <c r="B1140" s="106" t="s">
        <v>953</v>
      </c>
      <c r="C1140" s="93"/>
    </row>
    <row r="1141" spans="1:3" ht="14.25">
      <c r="A1141" s="98">
        <v>2200128</v>
      </c>
      <c r="B1141" s="106" t="s">
        <v>954</v>
      </c>
      <c r="C1141" s="93">
        <v>3300</v>
      </c>
    </row>
    <row r="1142" spans="1:3" ht="14.25">
      <c r="A1142" s="98">
        <v>2200129</v>
      </c>
      <c r="B1142" s="106" t="s">
        <v>955</v>
      </c>
      <c r="C1142" s="93">
        <v>42</v>
      </c>
    </row>
    <row r="1143" spans="1:3" ht="14.25">
      <c r="A1143" s="98">
        <v>2200150</v>
      </c>
      <c r="B1143" s="106" t="s">
        <v>956</v>
      </c>
      <c r="C1143" s="93"/>
    </row>
    <row r="1144" spans="1:3" ht="14.25">
      <c r="A1144" s="91">
        <v>2200199</v>
      </c>
      <c r="B1144" s="106" t="s">
        <v>957</v>
      </c>
      <c r="C1144" s="93"/>
    </row>
    <row r="1145" spans="1:3" ht="14.25">
      <c r="A1145" s="91">
        <v>22005</v>
      </c>
      <c r="B1145" s="106" t="s">
        <v>958</v>
      </c>
      <c r="C1145" s="93"/>
    </row>
    <row r="1146" spans="1:3" ht="14.25">
      <c r="A1146" s="91">
        <v>2200501</v>
      </c>
      <c r="B1146" s="106" t="s">
        <v>959</v>
      </c>
      <c r="C1146" s="93"/>
    </row>
    <row r="1147" spans="1:3" ht="14.25">
      <c r="A1147" s="91">
        <v>2200502</v>
      </c>
      <c r="B1147" s="106" t="s">
        <v>960</v>
      </c>
      <c r="C1147" s="93">
        <v>13745</v>
      </c>
    </row>
    <row r="1148" spans="1:3" ht="14.25">
      <c r="A1148" s="91">
        <v>2200503</v>
      </c>
      <c r="B1148" s="106" t="s">
        <v>961</v>
      </c>
      <c r="C1148" s="93">
        <v>13745</v>
      </c>
    </row>
    <row r="1149" spans="1:3" ht="14.25">
      <c r="A1149" s="91">
        <v>2200504</v>
      </c>
      <c r="B1149" s="106" t="s">
        <v>962</v>
      </c>
      <c r="C1149" s="93"/>
    </row>
    <row r="1150" spans="1:3" ht="14.25">
      <c r="A1150" s="91">
        <v>2200506</v>
      </c>
      <c r="B1150" s="106" t="s">
        <v>963</v>
      </c>
      <c r="C1150" s="93"/>
    </row>
    <row r="1151" spans="1:3" ht="14.25">
      <c r="A1151" s="91">
        <v>2200507</v>
      </c>
      <c r="B1151" s="106" t="s">
        <v>964</v>
      </c>
      <c r="C1151" s="93">
        <v>0</v>
      </c>
    </row>
    <row r="1152" spans="1:3" ht="14.25">
      <c r="A1152" s="91">
        <v>2200508</v>
      </c>
      <c r="B1152" s="106" t="s">
        <v>965</v>
      </c>
      <c r="C1152" s="93"/>
    </row>
    <row r="1153" spans="1:3" ht="14.25">
      <c r="A1153" s="91">
        <v>2200509</v>
      </c>
      <c r="B1153" s="106" t="s">
        <v>966</v>
      </c>
      <c r="C1153" s="93"/>
    </row>
    <row r="1154" spans="1:3" ht="14.25">
      <c r="A1154" s="91">
        <v>2200510</v>
      </c>
      <c r="B1154" s="106" t="s">
        <v>967</v>
      </c>
      <c r="C1154" s="93"/>
    </row>
    <row r="1155" spans="1:3" ht="14.25">
      <c r="A1155" s="91">
        <v>2200511</v>
      </c>
      <c r="B1155" s="106" t="s">
        <v>968</v>
      </c>
      <c r="C1155" s="93">
        <v>1550</v>
      </c>
    </row>
    <row r="1156" spans="1:3" ht="14.25">
      <c r="A1156" s="91">
        <v>2200512</v>
      </c>
      <c r="B1156" s="106" t="s">
        <v>969</v>
      </c>
      <c r="C1156" s="93">
        <v>1100</v>
      </c>
    </row>
    <row r="1157" spans="1:3" ht="14.25">
      <c r="A1157" s="91">
        <v>2200513</v>
      </c>
      <c r="B1157" s="106" t="s">
        <v>86</v>
      </c>
      <c r="C1157" s="93"/>
    </row>
    <row r="1158" spans="1:3" ht="14.25">
      <c r="A1158" s="91">
        <v>2200514</v>
      </c>
      <c r="B1158" s="106" t="s">
        <v>87</v>
      </c>
      <c r="C1158" s="93"/>
    </row>
    <row r="1159" spans="1:3" ht="14.25">
      <c r="A1159" s="91">
        <v>2200599</v>
      </c>
      <c r="B1159" s="106" t="s">
        <v>88</v>
      </c>
      <c r="C1159" s="93"/>
    </row>
    <row r="1160" spans="1:3" ht="14.25">
      <c r="A1160" s="91">
        <v>22099</v>
      </c>
      <c r="B1160" s="106" t="s">
        <v>970</v>
      </c>
      <c r="C1160" s="93"/>
    </row>
    <row r="1161" spans="1:3" ht="14.25">
      <c r="A1161" s="91">
        <v>2209901</v>
      </c>
      <c r="B1161" s="106" t="s">
        <v>971</v>
      </c>
      <c r="C1161" s="93"/>
    </row>
    <row r="1162" spans="1:3" ht="14.25">
      <c r="A1162" s="91">
        <v>221</v>
      </c>
      <c r="B1162" s="106" t="s">
        <v>972</v>
      </c>
      <c r="C1162" s="93"/>
    </row>
    <row r="1163" spans="1:3" ht="14.25">
      <c r="A1163" s="91">
        <v>22101</v>
      </c>
      <c r="B1163" s="106" t="s">
        <v>973</v>
      </c>
      <c r="C1163" s="93"/>
    </row>
    <row r="1164" spans="1:3" ht="14.25">
      <c r="A1164" s="91">
        <v>2210101</v>
      </c>
      <c r="B1164" s="106" t="s">
        <v>974</v>
      </c>
      <c r="C1164" s="93"/>
    </row>
    <row r="1165" spans="1:3" ht="14.25">
      <c r="A1165" s="91">
        <v>2210102</v>
      </c>
      <c r="B1165" s="106" t="s">
        <v>975</v>
      </c>
      <c r="C1165" s="93"/>
    </row>
    <row r="1166" spans="1:3" ht="14.25">
      <c r="A1166" s="91">
        <v>2210103</v>
      </c>
      <c r="B1166" s="106" t="s">
        <v>976</v>
      </c>
      <c r="C1166" s="93"/>
    </row>
    <row r="1167" spans="1:3" ht="14.25">
      <c r="A1167" s="91">
        <v>2210104</v>
      </c>
      <c r="B1167" s="106" t="s">
        <v>977</v>
      </c>
      <c r="C1167" s="93"/>
    </row>
    <row r="1168" spans="1:3" ht="14.25">
      <c r="A1168" s="91">
        <v>2210105</v>
      </c>
      <c r="B1168" s="106" t="s">
        <v>978</v>
      </c>
      <c r="C1168" s="93"/>
    </row>
    <row r="1169" spans="1:3" ht="14.25">
      <c r="A1169" s="91">
        <v>2210106</v>
      </c>
      <c r="B1169" s="106" t="s">
        <v>979</v>
      </c>
      <c r="C1169" s="93"/>
    </row>
    <row r="1170" spans="1:3" ht="14.25">
      <c r="A1170" s="91">
        <v>2120813</v>
      </c>
      <c r="B1170" s="106" t="s">
        <v>980</v>
      </c>
      <c r="C1170" s="93"/>
    </row>
    <row r="1171" spans="1:3" ht="14.25">
      <c r="A1171" s="98">
        <v>2210108</v>
      </c>
      <c r="B1171" s="106" t="s">
        <v>981</v>
      </c>
      <c r="C1171" s="93"/>
    </row>
    <row r="1172" spans="1:3" ht="14.25">
      <c r="A1172" s="98">
        <v>2210109</v>
      </c>
      <c r="B1172" s="106" t="s">
        <v>95</v>
      </c>
      <c r="C1172" s="93"/>
    </row>
    <row r="1173" spans="1:3" ht="14.25">
      <c r="A1173" s="91">
        <v>2210199</v>
      </c>
      <c r="B1173" s="106" t="s">
        <v>982</v>
      </c>
      <c r="C1173" s="93">
        <v>1100</v>
      </c>
    </row>
    <row r="1174" spans="1:3" ht="14.25">
      <c r="A1174" s="91">
        <v>22102</v>
      </c>
      <c r="B1174" s="106" t="s">
        <v>983</v>
      </c>
      <c r="C1174" s="93">
        <v>0</v>
      </c>
    </row>
    <row r="1175" spans="1:3" ht="14.25">
      <c r="A1175" s="91">
        <v>2210201</v>
      </c>
      <c r="B1175" s="106" t="s">
        <v>984</v>
      </c>
      <c r="C1175" s="93"/>
    </row>
    <row r="1176" spans="1:3" ht="14.25">
      <c r="A1176" s="91">
        <v>2210202</v>
      </c>
      <c r="B1176" s="106" t="s">
        <v>985</v>
      </c>
      <c r="C1176" s="93"/>
    </row>
    <row r="1177" spans="1:3" ht="14.25">
      <c r="A1177" s="91">
        <v>2210203</v>
      </c>
      <c r="B1177" s="106" t="s">
        <v>986</v>
      </c>
      <c r="C1177" s="93"/>
    </row>
    <row r="1178" spans="1:3" ht="14.25">
      <c r="A1178" s="91">
        <v>22103</v>
      </c>
      <c r="B1178" s="106" t="s">
        <v>987</v>
      </c>
      <c r="C1178" s="93"/>
    </row>
    <row r="1179" spans="1:3" ht="14.25">
      <c r="A1179" s="91">
        <v>2210301</v>
      </c>
      <c r="B1179" s="106" t="s">
        <v>988</v>
      </c>
      <c r="C1179" s="93"/>
    </row>
    <row r="1180" spans="1:3" ht="14.25">
      <c r="A1180" s="91">
        <v>2210302</v>
      </c>
      <c r="B1180" s="106" t="s">
        <v>989</v>
      </c>
      <c r="C1180" s="93">
        <v>450</v>
      </c>
    </row>
    <row r="1181" spans="1:3" ht="14.25">
      <c r="A1181" s="91">
        <v>2210399</v>
      </c>
      <c r="B1181" s="106" t="s">
        <v>990</v>
      </c>
      <c r="C1181" s="93"/>
    </row>
    <row r="1182" spans="1:3" ht="14.25">
      <c r="A1182" s="91">
        <v>222</v>
      </c>
      <c r="B1182" s="106" t="s">
        <v>991</v>
      </c>
      <c r="C1182" s="93"/>
    </row>
    <row r="1183" spans="1:3" ht="14.25">
      <c r="A1183" s="91">
        <v>22201</v>
      </c>
      <c r="B1183" s="106" t="s">
        <v>992</v>
      </c>
      <c r="C1183" s="93"/>
    </row>
    <row r="1184" spans="1:3" ht="14.25">
      <c r="A1184" s="91">
        <v>2220101</v>
      </c>
      <c r="B1184" s="106" t="s">
        <v>993</v>
      </c>
      <c r="C1184" s="93"/>
    </row>
    <row r="1185" spans="1:3" ht="14.25">
      <c r="A1185" s="91">
        <v>2220102</v>
      </c>
      <c r="B1185" s="106" t="s">
        <v>994</v>
      </c>
      <c r="C1185" s="93">
        <v>450</v>
      </c>
    </row>
    <row r="1186" spans="1:3" ht="14.25">
      <c r="A1186" s="91">
        <v>2220103</v>
      </c>
      <c r="B1186" s="106" t="s">
        <v>995</v>
      </c>
      <c r="C1186" s="93">
        <v>0</v>
      </c>
    </row>
    <row r="1187" spans="1:3" ht="14.25">
      <c r="A1187" s="91">
        <v>2220104</v>
      </c>
      <c r="B1187" s="106" t="s">
        <v>996</v>
      </c>
      <c r="C1187" s="93"/>
    </row>
    <row r="1188" spans="1:3" ht="14.25">
      <c r="A1188" s="91">
        <v>2220105</v>
      </c>
      <c r="B1188" s="106" t="s">
        <v>997</v>
      </c>
      <c r="C1188" s="93"/>
    </row>
    <row r="1189" spans="1:3" ht="14.25">
      <c r="A1189" s="91">
        <v>2220106</v>
      </c>
      <c r="B1189" s="106" t="s">
        <v>998</v>
      </c>
      <c r="C1189" s="93"/>
    </row>
    <row r="1190" spans="1:3" ht="14.25">
      <c r="A1190" s="91">
        <v>2220107</v>
      </c>
      <c r="B1190" s="106" t="s">
        <v>999</v>
      </c>
      <c r="C1190" s="93"/>
    </row>
    <row r="1191" spans="1:3" ht="14.25">
      <c r="A1191" s="91">
        <v>2220112</v>
      </c>
      <c r="B1191" s="106" t="s">
        <v>1000</v>
      </c>
      <c r="C1191" s="93"/>
    </row>
    <row r="1192" spans="1:3" ht="14.25">
      <c r="A1192" s="91">
        <v>2220113</v>
      </c>
      <c r="B1192" s="106" t="s">
        <v>1001</v>
      </c>
      <c r="C1192" s="93"/>
    </row>
    <row r="1193" spans="1:3" ht="14.25">
      <c r="A1193" s="91">
        <v>2220114</v>
      </c>
      <c r="B1193" s="106" t="s">
        <v>1002</v>
      </c>
      <c r="C1193" s="93"/>
    </row>
    <row r="1194" spans="1:3" ht="14.25">
      <c r="A1194" s="91">
        <v>2220115</v>
      </c>
      <c r="B1194" s="106" t="s">
        <v>1003</v>
      </c>
      <c r="C1194" s="93"/>
    </row>
    <row r="1195" spans="1:3" ht="14.25">
      <c r="A1195" s="91">
        <v>2220118</v>
      </c>
      <c r="B1195" s="106" t="s">
        <v>1004</v>
      </c>
      <c r="C1195" s="93"/>
    </row>
    <row r="1196" spans="1:3" ht="14.25">
      <c r="A1196" s="91">
        <v>2220150</v>
      </c>
      <c r="B1196" s="106" t="s">
        <v>1005</v>
      </c>
      <c r="C1196" s="93"/>
    </row>
    <row r="1197" spans="1:3" ht="14.25">
      <c r="A1197" s="91">
        <v>2220199</v>
      </c>
      <c r="B1197" s="106" t="s">
        <v>1006</v>
      </c>
      <c r="C1197" s="93"/>
    </row>
    <row r="1198" spans="1:3" ht="14.25">
      <c r="A1198" s="91">
        <v>22202</v>
      </c>
      <c r="B1198" s="106" t="s">
        <v>1007</v>
      </c>
      <c r="C1198" s="93"/>
    </row>
    <row r="1199" spans="1:3" ht="14.25">
      <c r="A1199" s="91">
        <v>2220201</v>
      </c>
      <c r="B1199" s="106" t="s">
        <v>1008</v>
      </c>
      <c r="C1199" s="93">
        <v>4300</v>
      </c>
    </row>
    <row r="1200" spans="1:3" ht="14.25">
      <c r="A1200" s="91">
        <v>2220202</v>
      </c>
      <c r="B1200" s="106" t="s">
        <v>1009</v>
      </c>
      <c r="C1200" s="93">
        <v>318</v>
      </c>
    </row>
    <row r="1201" spans="1:3" ht="14.25">
      <c r="A1201" s="91">
        <v>2220203</v>
      </c>
      <c r="B1201" s="106" t="s">
        <v>86</v>
      </c>
      <c r="C1201" s="93">
        <v>318</v>
      </c>
    </row>
    <row r="1202" spans="1:3" ht="14.25">
      <c r="A1202" s="91">
        <v>2220204</v>
      </c>
      <c r="B1202" s="106" t="s">
        <v>87</v>
      </c>
      <c r="C1202" s="93"/>
    </row>
    <row r="1203" spans="1:3" ht="14.25">
      <c r="A1203" s="91">
        <v>2220205</v>
      </c>
      <c r="B1203" s="106" t="s">
        <v>88</v>
      </c>
      <c r="C1203" s="93"/>
    </row>
    <row r="1204" spans="1:3" ht="14.25">
      <c r="A1204" s="91">
        <v>2220206</v>
      </c>
      <c r="B1204" s="106" t="s">
        <v>1010</v>
      </c>
      <c r="C1204" s="93"/>
    </row>
    <row r="1205" spans="1:3" ht="14.25">
      <c r="A1205" s="91">
        <v>2220207</v>
      </c>
      <c r="B1205" s="106" t="s">
        <v>1011</v>
      </c>
      <c r="C1205" s="93"/>
    </row>
    <row r="1206" spans="1:3" ht="14.25">
      <c r="A1206" s="91">
        <v>2220209</v>
      </c>
      <c r="B1206" s="106" t="s">
        <v>1012</v>
      </c>
      <c r="C1206" s="93"/>
    </row>
    <row r="1207" spans="1:3" ht="14.25">
      <c r="A1207" s="91">
        <v>2220210</v>
      </c>
      <c r="B1207" s="106" t="s">
        <v>1013</v>
      </c>
      <c r="C1207" s="93"/>
    </row>
    <row r="1208" spans="1:3" ht="14.25">
      <c r="A1208" s="91">
        <v>2220211</v>
      </c>
      <c r="B1208" s="106" t="s">
        <v>1014</v>
      </c>
      <c r="C1208" s="93"/>
    </row>
    <row r="1209" spans="1:3" ht="14.25">
      <c r="A1209" s="91">
        <v>2220212</v>
      </c>
      <c r="B1209" s="106" t="s">
        <v>1015</v>
      </c>
      <c r="C1209" s="93"/>
    </row>
    <row r="1210" spans="1:3" ht="14.25">
      <c r="A1210" s="91">
        <v>2220250</v>
      </c>
      <c r="B1210" s="106" t="s">
        <v>95</v>
      </c>
      <c r="C1210" s="93"/>
    </row>
    <row r="1211" spans="1:3" ht="14.25">
      <c r="A1211" s="91">
        <v>2220299</v>
      </c>
      <c r="B1211" s="106" t="s">
        <v>1016</v>
      </c>
      <c r="C1211" s="93"/>
    </row>
    <row r="1212" spans="1:3" ht="14.25">
      <c r="A1212" s="91">
        <v>22203</v>
      </c>
      <c r="B1212" s="106" t="s">
        <v>1017</v>
      </c>
      <c r="C1212" s="93">
        <v>440</v>
      </c>
    </row>
    <row r="1213" spans="1:3" ht="14.25">
      <c r="A1213" s="91">
        <v>2220301</v>
      </c>
      <c r="B1213" s="106" t="s">
        <v>86</v>
      </c>
      <c r="C1213" s="93"/>
    </row>
    <row r="1214" spans="1:3" ht="14.25">
      <c r="A1214" s="91">
        <v>2220303</v>
      </c>
      <c r="B1214" s="106" t="s">
        <v>87</v>
      </c>
      <c r="C1214" s="93"/>
    </row>
    <row r="1215" spans="1:3" ht="14.25">
      <c r="A1215" s="91">
        <v>2220304</v>
      </c>
      <c r="B1215" s="106" t="s">
        <v>88</v>
      </c>
      <c r="C1215" s="93"/>
    </row>
    <row r="1216" spans="1:3" ht="14.25">
      <c r="A1216" s="91">
        <v>2220399</v>
      </c>
      <c r="B1216" s="106" t="s">
        <v>1018</v>
      </c>
      <c r="C1216" s="93">
        <v>374</v>
      </c>
    </row>
    <row r="1217" spans="1:3" ht="14.25">
      <c r="A1217" s="91">
        <v>22204</v>
      </c>
      <c r="B1217" s="106" t="s">
        <v>1019</v>
      </c>
      <c r="C1217" s="93">
        <v>66</v>
      </c>
    </row>
    <row r="1218" spans="1:3" ht="14.25">
      <c r="A1218" s="91">
        <v>2220401</v>
      </c>
      <c r="B1218" s="106" t="s">
        <v>1020</v>
      </c>
      <c r="C1218" s="93">
        <v>0</v>
      </c>
    </row>
    <row r="1219" spans="1:3" ht="14.25">
      <c r="A1219" s="91">
        <v>2220402</v>
      </c>
      <c r="B1219" s="106" t="s">
        <v>86</v>
      </c>
      <c r="C1219" s="93"/>
    </row>
    <row r="1220" spans="1:3" ht="14.25">
      <c r="A1220" s="91">
        <v>2220403</v>
      </c>
      <c r="B1220" s="106" t="s">
        <v>87</v>
      </c>
      <c r="C1220" s="93"/>
    </row>
    <row r="1221" spans="1:3" ht="14.25">
      <c r="A1221" s="91">
        <v>2220404</v>
      </c>
      <c r="B1221" s="106" t="s">
        <v>88</v>
      </c>
      <c r="C1221" s="93"/>
    </row>
    <row r="1222" spans="1:3" ht="14.25">
      <c r="A1222" s="91">
        <v>2220499</v>
      </c>
      <c r="B1222" s="106" t="s">
        <v>1021</v>
      </c>
      <c r="C1222" s="93"/>
    </row>
    <row r="1223" spans="1:3" ht="14.25">
      <c r="A1223" s="91">
        <v>22205</v>
      </c>
      <c r="B1223" s="106" t="s">
        <v>1022</v>
      </c>
      <c r="C1223" s="93"/>
    </row>
    <row r="1224" spans="1:3" ht="14.25">
      <c r="A1224" s="91">
        <v>2220501</v>
      </c>
      <c r="B1224" s="106" t="s">
        <v>1023</v>
      </c>
      <c r="C1224" s="93">
        <v>0</v>
      </c>
    </row>
    <row r="1225" spans="1:3" ht="14.25">
      <c r="A1225" s="91">
        <v>2220502</v>
      </c>
      <c r="B1225" s="106" t="s">
        <v>86</v>
      </c>
      <c r="C1225" s="93"/>
    </row>
    <row r="1226" spans="1:3" ht="14.25">
      <c r="A1226" s="91">
        <v>2220503</v>
      </c>
      <c r="B1226" s="106" t="s">
        <v>87</v>
      </c>
      <c r="C1226" s="93"/>
    </row>
    <row r="1227" spans="1:3" ht="14.25">
      <c r="A1227" s="91">
        <v>2220504</v>
      </c>
      <c r="B1227" s="106" t="s">
        <v>88</v>
      </c>
      <c r="C1227" s="93"/>
    </row>
    <row r="1228" spans="1:3" ht="14.25">
      <c r="A1228" s="91">
        <v>2220505</v>
      </c>
      <c r="B1228" s="106" t="s">
        <v>1024</v>
      </c>
      <c r="C1228" s="93"/>
    </row>
    <row r="1229" spans="1:3" ht="14.25">
      <c r="A1229" s="91">
        <v>2220506</v>
      </c>
      <c r="B1229" s="106" t="s">
        <v>1025</v>
      </c>
      <c r="C1229" s="93"/>
    </row>
    <row r="1230" spans="1:3" ht="14.25">
      <c r="A1230" s="91">
        <v>2220507</v>
      </c>
      <c r="B1230" s="106" t="s">
        <v>95</v>
      </c>
      <c r="C1230" s="93"/>
    </row>
    <row r="1231" spans="1:3" ht="14.25">
      <c r="A1231" s="91">
        <v>2220508</v>
      </c>
      <c r="B1231" s="106" t="s">
        <v>1026</v>
      </c>
      <c r="C1231" s="93"/>
    </row>
    <row r="1232" spans="1:3" ht="14.25">
      <c r="A1232" s="91">
        <v>2220509</v>
      </c>
      <c r="B1232" s="106" t="s">
        <v>1027</v>
      </c>
      <c r="C1232" s="93">
        <v>0</v>
      </c>
    </row>
    <row r="1233" spans="1:3" ht="14.25">
      <c r="A1233" s="91">
        <v>2220510</v>
      </c>
      <c r="B1233" s="106" t="s">
        <v>86</v>
      </c>
      <c r="C1233" s="93"/>
    </row>
    <row r="1234" spans="1:3" ht="14.25">
      <c r="A1234" s="91">
        <v>2220599</v>
      </c>
      <c r="B1234" s="106" t="s">
        <v>87</v>
      </c>
      <c r="C1234" s="93"/>
    </row>
    <row r="1235" spans="1:3" ht="14.25">
      <c r="A1235" s="91">
        <v>224</v>
      </c>
      <c r="B1235" s="106" t="s">
        <v>88</v>
      </c>
      <c r="C1235" s="93"/>
    </row>
    <row r="1236" spans="1:3" ht="14.25">
      <c r="A1236" s="91">
        <v>22401</v>
      </c>
      <c r="B1236" s="106" t="s">
        <v>1028</v>
      </c>
      <c r="C1236" s="93"/>
    </row>
    <row r="1237" spans="1:3" ht="14.25">
      <c r="A1237" s="91">
        <v>2240101</v>
      </c>
      <c r="B1237" s="106" t="s">
        <v>1029</v>
      </c>
      <c r="C1237" s="93"/>
    </row>
    <row r="1238" spans="1:3" ht="14.25">
      <c r="A1238" s="91">
        <v>2240102</v>
      </c>
      <c r="B1238" s="106" t="s">
        <v>1030</v>
      </c>
      <c r="C1238" s="93"/>
    </row>
    <row r="1239" spans="1:3" ht="14.25">
      <c r="A1239" s="91">
        <v>2240103</v>
      </c>
      <c r="B1239" s="106" t="s">
        <v>1031</v>
      </c>
      <c r="C1239" s="93"/>
    </row>
    <row r="1240" spans="1:3" ht="14.25">
      <c r="A1240" s="91">
        <v>2240104</v>
      </c>
      <c r="B1240" s="106" t="s">
        <v>1032</v>
      </c>
      <c r="C1240" s="93"/>
    </row>
    <row r="1241" spans="1:3" ht="14.25">
      <c r="A1241" s="91">
        <v>2240105</v>
      </c>
      <c r="B1241" s="106" t="s">
        <v>1033</v>
      </c>
      <c r="C1241" s="93"/>
    </row>
    <row r="1242" spans="1:3" ht="14.25">
      <c r="A1242" s="91">
        <v>2240106</v>
      </c>
      <c r="B1242" s="106" t="s">
        <v>1034</v>
      </c>
      <c r="C1242" s="93"/>
    </row>
    <row r="1243" spans="1:3" ht="14.25">
      <c r="A1243" s="91">
        <v>2240107</v>
      </c>
      <c r="B1243" s="106" t="s">
        <v>1035</v>
      </c>
      <c r="C1243" s="93"/>
    </row>
    <row r="1244" spans="1:3" ht="14.25">
      <c r="A1244" s="91">
        <v>2240108</v>
      </c>
      <c r="B1244" s="106" t="s">
        <v>1036</v>
      </c>
      <c r="C1244" s="93"/>
    </row>
    <row r="1245" spans="1:3" ht="14.25">
      <c r="A1245" s="91">
        <v>2240109</v>
      </c>
      <c r="B1245" s="106" t="s">
        <v>1037</v>
      </c>
      <c r="C1245" s="93">
        <v>3134</v>
      </c>
    </row>
    <row r="1246" spans="1:3" ht="14.25">
      <c r="A1246" s="91">
        <v>2240150</v>
      </c>
      <c r="B1246" s="106" t="s">
        <v>1038</v>
      </c>
      <c r="C1246" s="93">
        <v>3134</v>
      </c>
    </row>
    <row r="1247" spans="1:3" ht="14.25">
      <c r="A1247" s="91">
        <v>2240199</v>
      </c>
      <c r="B1247" s="106" t="s">
        <v>1039</v>
      </c>
      <c r="C1247" s="93"/>
    </row>
    <row r="1248" spans="1:3" ht="14.25">
      <c r="A1248" s="91">
        <v>22402</v>
      </c>
      <c r="B1248" s="106" t="s">
        <v>1040</v>
      </c>
      <c r="C1248" s="93"/>
    </row>
    <row r="1249" spans="1:3" ht="14.25">
      <c r="A1249" s="91">
        <v>2240201</v>
      </c>
      <c r="B1249" s="106" t="s">
        <v>1041</v>
      </c>
      <c r="C1249" s="93">
        <v>408</v>
      </c>
    </row>
    <row r="1250" spans="1:3" ht="14.25">
      <c r="A1250" s="91">
        <v>2240202</v>
      </c>
      <c r="B1250" s="106" t="s">
        <v>1042</v>
      </c>
      <c r="C1250" s="93">
        <v>300</v>
      </c>
    </row>
    <row r="1251" spans="1:3" ht="14.25">
      <c r="A1251" s="91">
        <v>2240203</v>
      </c>
      <c r="B1251" s="106" t="s">
        <v>1043</v>
      </c>
      <c r="C1251" s="93">
        <v>108</v>
      </c>
    </row>
    <row r="1252" spans="1:3" ht="14.25">
      <c r="A1252" s="91">
        <v>2240204</v>
      </c>
      <c r="B1252" s="106" t="s">
        <v>1044</v>
      </c>
      <c r="C1252" s="93"/>
    </row>
    <row r="1253" spans="1:3" ht="14.25">
      <c r="A1253" s="91">
        <v>2240299</v>
      </c>
      <c r="B1253" s="106" t="s">
        <v>1045</v>
      </c>
      <c r="C1253" s="93"/>
    </row>
    <row r="1254" spans="1:3" ht="14.25">
      <c r="A1254" s="91">
        <v>22403</v>
      </c>
      <c r="B1254" s="106" t="s">
        <v>1046</v>
      </c>
      <c r="C1254" s="93">
        <v>6300</v>
      </c>
    </row>
    <row r="1255" spans="1:3" ht="14.25">
      <c r="A1255" s="91">
        <v>2240301</v>
      </c>
      <c r="B1255" s="106" t="s">
        <v>1047</v>
      </c>
      <c r="C1255" s="93">
        <f>SUM(C1256)</f>
        <v>14601</v>
      </c>
    </row>
    <row r="1256" spans="1:3" ht="14.25">
      <c r="A1256" s="91">
        <v>2240302</v>
      </c>
      <c r="B1256" s="106" t="s">
        <v>1048</v>
      </c>
      <c r="C1256" s="93">
        <f>SUM(C1257:C1260)</f>
        <v>14601</v>
      </c>
    </row>
    <row r="1257" spans="1:3" ht="14.25">
      <c r="A1257" s="91">
        <v>2240303</v>
      </c>
      <c r="B1257" s="106" t="s">
        <v>1049</v>
      </c>
      <c r="C1257" s="93">
        <v>14370</v>
      </c>
    </row>
    <row r="1258" spans="1:3" ht="14.25">
      <c r="A1258" s="91">
        <v>2240304</v>
      </c>
      <c r="B1258" s="106" t="s">
        <v>1050</v>
      </c>
      <c r="C1258" s="93"/>
    </row>
    <row r="1259" spans="1:3" ht="14.25">
      <c r="A1259" s="91">
        <v>2240399</v>
      </c>
      <c r="B1259" s="106" t="s">
        <v>1051</v>
      </c>
      <c r="C1259" s="93">
        <v>231</v>
      </c>
    </row>
    <row r="1260" spans="1:3" ht="14.25">
      <c r="A1260" s="91">
        <v>22404</v>
      </c>
      <c r="B1260" s="106" t="s">
        <v>1052</v>
      </c>
      <c r="C1260" s="93"/>
    </row>
    <row r="1261" spans="1:3" ht="14.25">
      <c r="A1261" s="91">
        <v>2240401</v>
      </c>
      <c r="B1261" s="92" t="s">
        <v>1053</v>
      </c>
      <c r="C1261" s="93">
        <v>1</v>
      </c>
    </row>
    <row r="1262" spans="1:3" ht="14.25">
      <c r="A1262" s="91">
        <v>2240402</v>
      </c>
      <c r="B1262" s="92" t="s">
        <v>1054</v>
      </c>
      <c r="C1262" s="104">
        <v>1</v>
      </c>
    </row>
    <row r="1263" spans="1:3" ht="14.25">
      <c r="A1263" s="91">
        <v>2240403</v>
      </c>
      <c r="B1263" s="92" t="s">
        <v>1055</v>
      </c>
      <c r="C1263" s="93"/>
    </row>
    <row r="1264" spans="1:3" ht="14.25">
      <c r="A1264" s="91">
        <v>2240404</v>
      </c>
      <c r="B1264" s="92" t="s">
        <v>1056</v>
      </c>
      <c r="C1264" s="93"/>
    </row>
    <row r="1265" spans="1:3" ht="14.25">
      <c r="A1265" s="91">
        <v>2240405</v>
      </c>
      <c r="B1265" s="92" t="s">
        <v>910</v>
      </c>
      <c r="C1265" s="93"/>
    </row>
    <row r="1266" spans="1:3" ht="14.25">
      <c r="A1266" s="91">
        <v>2240450</v>
      </c>
      <c r="B1266" s="92"/>
      <c r="C1266" s="93"/>
    </row>
    <row r="1267" spans="1:3" ht="14.25">
      <c r="A1267" s="91">
        <v>2240499</v>
      </c>
      <c r="B1267" s="92"/>
      <c r="C1267" s="93"/>
    </row>
    <row r="1268" spans="1:3" ht="14.25">
      <c r="A1268" s="91">
        <v>22405</v>
      </c>
      <c r="B1268" s="109" t="s">
        <v>1450</v>
      </c>
      <c r="C1268" s="93">
        <v>624360</v>
      </c>
    </row>
  </sheetData>
  <sheetProtection/>
  <protectedRanges>
    <protectedRange sqref="B823:B826 B837 B851:B865 B880:B906 B914:B915 B920 B927 B8:B816 B934:B1268" name="区域1"/>
  </protectedRanges>
  <mergeCells count="1">
    <mergeCell ref="B2:C2"/>
  </mergeCells>
  <printOptions horizontalCentered="1"/>
  <pageMargins left="0.4724409448818898" right="0.4724409448818898" top="0.75" bottom="0.77" header="0.31496062992125984" footer="0.15748031496062992"/>
  <pageSetup horizontalDpi="600" verticalDpi="600" orientation="portrait" paperSize="9"/>
  <headerFooter alignWithMargins="0">
    <oddFooter>&amp;C&amp;14—&amp;P—</oddFooter>
  </headerFooter>
</worksheet>
</file>

<file path=xl/worksheets/sheet14.xml><?xml version="1.0" encoding="utf-8"?>
<worksheet xmlns="http://schemas.openxmlformats.org/spreadsheetml/2006/main" xmlns:r="http://schemas.openxmlformats.org/officeDocument/2006/relationships">
  <sheetPr>
    <tabColor theme="4" tint="0.5999900102615356"/>
  </sheetPr>
  <dimension ref="A1:G39"/>
  <sheetViews>
    <sheetView showZeros="0" workbookViewId="0" topLeftCell="A1">
      <pane xSplit="4" ySplit="7" topLeftCell="E8" activePane="bottomRight" state="frozen"/>
      <selection pane="topLeft" activeCell="A1" sqref="A1"/>
      <selection pane="topRight" activeCell="A1" sqref="A1"/>
      <selection pane="bottomLeft" activeCell="A1" sqref="A1"/>
      <selection pane="bottomRight" activeCell="N23" sqref="N23"/>
    </sheetView>
  </sheetViews>
  <sheetFormatPr defaultColWidth="8.75390625" defaultRowHeight="14.25"/>
  <cols>
    <col min="1" max="1" width="31.75390625" style="75" customWidth="1"/>
    <col min="2" max="4" width="11.50390625" style="76" hidden="1" customWidth="1"/>
    <col min="5" max="5" width="13.375" style="75" customWidth="1"/>
    <col min="6" max="6" width="14.875" style="75" customWidth="1"/>
    <col min="7" max="7" width="14.125" style="75" customWidth="1"/>
    <col min="8" max="32" width="9.00390625" style="75" bestFit="1" customWidth="1"/>
    <col min="33" max="16384" width="8.75390625" style="75" customWidth="1"/>
  </cols>
  <sheetData>
    <row r="1" spans="1:4" ht="20.25" customHeight="1">
      <c r="A1" s="211" t="s">
        <v>1451</v>
      </c>
      <c r="B1" s="240"/>
      <c r="C1" s="240"/>
      <c r="D1" s="240"/>
    </row>
    <row r="2" spans="1:7" ht="27.75" customHeight="1">
      <c r="A2" s="241" t="s">
        <v>1452</v>
      </c>
      <c r="B2" s="241"/>
      <c r="C2" s="241"/>
      <c r="D2" s="241"/>
      <c r="E2" s="241"/>
      <c r="F2" s="241"/>
      <c r="G2" s="241"/>
    </row>
    <row r="3" spans="1:7" ht="18" customHeight="1">
      <c r="A3" s="242" t="s">
        <v>1453</v>
      </c>
      <c r="B3" s="242"/>
      <c r="C3" s="242"/>
      <c r="D3" s="242"/>
      <c r="E3" s="242"/>
      <c r="F3" s="242"/>
      <c r="G3" s="242"/>
    </row>
    <row r="4" spans="1:7" ht="21" customHeight="1">
      <c r="A4" s="243"/>
      <c r="B4" s="243"/>
      <c r="C4" s="243"/>
      <c r="D4" s="77"/>
      <c r="E4" s="78"/>
      <c r="F4" s="78"/>
      <c r="G4" s="79" t="s">
        <v>74</v>
      </c>
    </row>
    <row r="5" spans="1:7" s="74" customFormat="1" ht="21.75" customHeight="1">
      <c r="A5" s="239" t="s">
        <v>1454</v>
      </c>
      <c r="B5" s="244" t="s">
        <v>1455</v>
      </c>
      <c r="C5" s="244"/>
      <c r="D5" s="244"/>
      <c r="E5" s="244" t="s">
        <v>1456</v>
      </c>
      <c r="F5" s="244"/>
      <c r="G5" s="244"/>
    </row>
    <row r="6" spans="1:7" s="74" customFormat="1" ht="21.75" customHeight="1">
      <c r="A6" s="239"/>
      <c r="B6" s="81" t="s">
        <v>1457</v>
      </c>
      <c r="C6" s="81" t="s">
        <v>1458</v>
      </c>
      <c r="D6" s="81" t="s">
        <v>1459</v>
      </c>
      <c r="E6" s="81" t="s">
        <v>1457</v>
      </c>
      <c r="F6" s="81" t="s">
        <v>1458</v>
      </c>
      <c r="G6" s="81" t="s">
        <v>1459</v>
      </c>
    </row>
    <row r="7" spans="1:7" ht="21.75" customHeight="1">
      <c r="A7" s="80" t="s">
        <v>1359</v>
      </c>
      <c r="B7" s="82">
        <f aca="true" t="shared" si="0" ref="B7:G7">SUM(B8:B31)</f>
        <v>596168</v>
      </c>
      <c r="C7" s="82">
        <f t="shared" si="0"/>
        <v>373961</v>
      </c>
      <c r="D7" s="82">
        <f t="shared" si="0"/>
        <v>222207</v>
      </c>
      <c r="E7" s="82">
        <f t="shared" si="0"/>
        <v>624360</v>
      </c>
      <c r="F7" s="82">
        <f t="shared" si="0"/>
        <v>416339</v>
      </c>
      <c r="G7" s="82">
        <f t="shared" si="0"/>
        <v>208021</v>
      </c>
    </row>
    <row r="8" spans="1:7" ht="21.75" customHeight="1">
      <c r="A8" s="35" t="s">
        <v>12</v>
      </c>
      <c r="B8" s="70">
        <f aca="true" t="shared" si="1" ref="B8:B31">SUM(C8:D8)</f>
        <v>44104</v>
      </c>
      <c r="C8" s="70">
        <v>39713</v>
      </c>
      <c r="D8" s="70">
        <v>4391</v>
      </c>
      <c r="E8" s="73">
        <f aca="true" t="shared" si="2" ref="E8:E31">SUM(F8:G8)</f>
        <v>50333</v>
      </c>
      <c r="F8" s="73">
        <v>40800</v>
      </c>
      <c r="G8" s="73">
        <v>9533</v>
      </c>
    </row>
    <row r="9" spans="1:7" ht="21.75" customHeight="1">
      <c r="A9" s="35" t="s">
        <v>14</v>
      </c>
      <c r="B9" s="70">
        <f t="shared" si="1"/>
        <v>259</v>
      </c>
      <c r="C9" s="70">
        <v>1</v>
      </c>
      <c r="D9" s="70">
        <v>258</v>
      </c>
      <c r="E9" s="73">
        <f t="shared" si="2"/>
        <v>100</v>
      </c>
      <c r="F9" s="73"/>
      <c r="G9" s="73">
        <v>100</v>
      </c>
    </row>
    <row r="10" spans="1:7" ht="21.75" customHeight="1">
      <c r="A10" s="35" t="s">
        <v>16</v>
      </c>
      <c r="B10" s="70">
        <f t="shared" si="1"/>
        <v>16827</v>
      </c>
      <c r="C10" s="70">
        <v>14078</v>
      </c>
      <c r="D10" s="70">
        <v>2749</v>
      </c>
      <c r="E10" s="73">
        <f t="shared" si="2"/>
        <v>20682</v>
      </c>
      <c r="F10" s="73">
        <v>14350</v>
      </c>
      <c r="G10" s="73">
        <v>6332</v>
      </c>
    </row>
    <row r="11" spans="1:7" ht="21.75" customHeight="1">
      <c r="A11" s="35" t="s">
        <v>18</v>
      </c>
      <c r="B11" s="70">
        <f t="shared" si="1"/>
        <v>109921</v>
      </c>
      <c r="C11" s="70">
        <v>93433</v>
      </c>
      <c r="D11" s="70">
        <v>16488</v>
      </c>
      <c r="E11" s="73">
        <f t="shared" si="2"/>
        <v>142619</v>
      </c>
      <c r="F11" s="73">
        <v>106000</v>
      </c>
      <c r="G11" s="73">
        <v>36619</v>
      </c>
    </row>
    <row r="12" spans="1:7" ht="21.75" customHeight="1">
      <c r="A12" s="35" t="s">
        <v>20</v>
      </c>
      <c r="B12" s="70">
        <f t="shared" si="1"/>
        <v>2962</v>
      </c>
      <c r="C12" s="70">
        <v>227</v>
      </c>
      <c r="D12" s="70">
        <v>2735</v>
      </c>
      <c r="E12" s="73">
        <f t="shared" si="2"/>
        <v>3608</v>
      </c>
      <c r="F12" s="73">
        <v>385</v>
      </c>
      <c r="G12" s="73">
        <v>3223</v>
      </c>
    </row>
    <row r="13" spans="1:7" ht="21.75" customHeight="1">
      <c r="A13" s="35" t="s">
        <v>22</v>
      </c>
      <c r="B13" s="70">
        <f t="shared" si="1"/>
        <v>7506</v>
      </c>
      <c r="C13" s="70">
        <v>4832</v>
      </c>
      <c r="D13" s="70">
        <v>2674</v>
      </c>
      <c r="E13" s="73">
        <f t="shared" si="2"/>
        <v>8302</v>
      </c>
      <c r="F13" s="73">
        <v>5050</v>
      </c>
      <c r="G13" s="73">
        <v>3252</v>
      </c>
    </row>
    <row r="14" spans="1:7" ht="21.75" customHeight="1">
      <c r="A14" s="35" t="s">
        <v>24</v>
      </c>
      <c r="B14" s="70">
        <f t="shared" si="1"/>
        <v>64433</v>
      </c>
      <c r="C14" s="70">
        <v>63501</v>
      </c>
      <c r="D14" s="70">
        <v>932</v>
      </c>
      <c r="E14" s="73">
        <f t="shared" si="2"/>
        <v>91603</v>
      </c>
      <c r="F14" s="73">
        <v>82560</v>
      </c>
      <c r="G14" s="73">
        <v>9043</v>
      </c>
    </row>
    <row r="15" spans="1:7" ht="21.75" customHeight="1">
      <c r="A15" s="35" t="s">
        <v>26</v>
      </c>
      <c r="B15" s="70">
        <f t="shared" si="1"/>
        <v>88686</v>
      </c>
      <c r="C15" s="70">
        <v>83465</v>
      </c>
      <c r="D15" s="70">
        <v>5221</v>
      </c>
      <c r="E15" s="73">
        <f t="shared" si="2"/>
        <v>87380</v>
      </c>
      <c r="F15" s="73">
        <v>74680</v>
      </c>
      <c r="G15" s="73">
        <v>12700</v>
      </c>
    </row>
    <row r="16" spans="1:7" ht="21.75" customHeight="1">
      <c r="A16" s="35" t="s">
        <v>28</v>
      </c>
      <c r="B16" s="70">
        <f t="shared" si="1"/>
        <v>21962</v>
      </c>
      <c r="C16" s="70">
        <v>10915</v>
      </c>
      <c r="D16" s="70">
        <v>11047</v>
      </c>
      <c r="E16" s="73">
        <f t="shared" si="2"/>
        <v>23187</v>
      </c>
      <c r="F16" s="73">
        <v>9100</v>
      </c>
      <c r="G16" s="73">
        <v>14087</v>
      </c>
    </row>
    <row r="17" spans="1:7" ht="21.75" customHeight="1">
      <c r="A17" s="35" t="s">
        <v>30</v>
      </c>
      <c r="B17" s="70">
        <f t="shared" si="1"/>
        <v>95009</v>
      </c>
      <c r="C17" s="70">
        <v>6108</v>
      </c>
      <c r="D17" s="70">
        <v>88901</v>
      </c>
      <c r="E17" s="73">
        <f t="shared" si="2"/>
        <v>24848</v>
      </c>
      <c r="F17" s="73">
        <v>12100</v>
      </c>
      <c r="G17" s="73">
        <v>12748</v>
      </c>
    </row>
    <row r="18" spans="1:7" ht="21.75" customHeight="1">
      <c r="A18" s="35" t="s">
        <v>32</v>
      </c>
      <c r="B18" s="70">
        <f t="shared" si="1"/>
        <v>89116</v>
      </c>
      <c r="C18" s="70">
        <v>38705</v>
      </c>
      <c r="D18" s="70">
        <v>50411</v>
      </c>
      <c r="E18" s="73">
        <f t="shared" si="2"/>
        <v>89558</v>
      </c>
      <c r="F18" s="73">
        <v>46850</v>
      </c>
      <c r="G18" s="73">
        <v>42708</v>
      </c>
    </row>
    <row r="19" spans="1:7" ht="21.75" customHeight="1">
      <c r="A19" s="35" t="s">
        <v>34</v>
      </c>
      <c r="B19" s="70">
        <f t="shared" si="1"/>
        <v>19090</v>
      </c>
      <c r="C19" s="70">
        <v>5021</v>
      </c>
      <c r="D19" s="70">
        <v>14069</v>
      </c>
      <c r="E19" s="73">
        <f t="shared" si="2"/>
        <v>18848</v>
      </c>
      <c r="F19" s="73">
        <v>8150</v>
      </c>
      <c r="G19" s="73">
        <v>10698</v>
      </c>
    </row>
    <row r="20" spans="1:7" ht="21.75" customHeight="1">
      <c r="A20" s="35" t="s">
        <v>36</v>
      </c>
      <c r="B20" s="70">
        <f t="shared" si="1"/>
        <v>10550</v>
      </c>
      <c r="C20" s="70">
        <v>1106</v>
      </c>
      <c r="D20" s="70">
        <v>9444</v>
      </c>
      <c r="E20" s="73">
        <f t="shared" si="2"/>
        <v>13133</v>
      </c>
      <c r="F20" s="73"/>
      <c r="G20" s="73">
        <v>13133</v>
      </c>
    </row>
    <row r="21" spans="1:7" ht="21" customHeight="1">
      <c r="A21" s="35" t="s">
        <v>38</v>
      </c>
      <c r="B21" s="70">
        <f t="shared" si="1"/>
        <v>2286</v>
      </c>
      <c r="C21" s="70">
        <v>833</v>
      </c>
      <c r="D21" s="70">
        <v>1453</v>
      </c>
      <c r="E21" s="73">
        <f t="shared" si="2"/>
        <v>2220</v>
      </c>
      <c r="F21" s="73">
        <v>420</v>
      </c>
      <c r="G21" s="73">
        <v>1800</v>
      </c>
    </row>
    <row r="22" spans="1:7" ht="21.75" customHeight="1">
      <c r="A22" s="35" t="s">
        <v>40</v>
      </c>
      <c r="B22" s="70">
        <f t="shared" si="1"/>
        <v>0</v>
      </c>
      <c r="C22" s="70">
        <v>0</v>
      </c>
      <c r="D22" s="70">
        <v>0</v>
      </c>
      <c r="E22" s="73">
        <f t="shared" si="2"/>
        <v>400</v>
      </c>
      <c r="F22" s="73">
        <v>0</v>
      </c>
      <c r="G22" s="73">
        <v>400</v>
      </c>
    </row>
    <row r="23" spans="1:7" ht="21.75" customHeight="1">
      <c r="A23" s="35" t="s">
        <v>42</v>
      </c>
      <c r="B23" s="70">
        <f t="shared" si="1"/>
        <v>0</v>
      </c>
      <c r="C23" s="70">
        <v>0</v>
      </c>
      <c r="D23" s="70">
        <v>0</v>
      </c>
      <c r="E23" s="73">
        <f t="shared" si="2"/>
        <v>0</v>
      </c>
      <c r="F23" s="73">
        <v>0</v>
      </c>
      <c r="G23" s="73">
        <v>0</v>
      </c>
    </row>
    <row r="24" spans="1:7" ht="21.75" customHeight="1">
      <c r="A24" s="35" t="s">
        <v>44</v>
      </c>
      <c r="B24" s="70">
        <f t="shared" si="1"/>
        <v>1698</v>
      </c>
      <c r="C24" s="70">
        <v>1398</v>
      </c>
      <c r="D24" s="70">
        <v>300</v>
      </c>
      <c r="E24" s="73">
        <f t="shared" si="2"/>
        <v>2560</v>
      </c>
      <c r="F24" s="73">
        <v>1457</v>
      </c>
      <c r="G24" s="73">
        <v>1103</v>
      </c>
    </row>
    <row r="25" spans="1:7" ht="21.75" customHeight="1">
      <c r="A25" s="35" t="s">
        <v>46</v>
      </c>
      <c r="B25" s="70">
        <f t="shared" si="1"/>
        <v>17737</v>
      </c>
      <c r="C25" s="70">
        <v>10600</v>
      </c>
      <c r="D25" s="70">
        <v>7137</v>
      </c>
      <c r="E25" s="73">
        <f t="shared" si="2"/>
        <v>18227</v>
      </c>
      <c r="F25" s="73">
        <v>13745</v>
      </c>
      <c r="G25" s="73">
        <v>4482</v>
      </c>
    </row>
    <row r="26" spans="1:7" ht="21.75" customHeight="1">
      <c r="A26" s="35" t="s">
        <v>48</v>
      </c>
      <c r="B26" s="70">
        <f t="shared" si="1"/>
        <v>459</v>
      </c>
      <c r="C26" s="70">
        <v>25</v>
      </c>
      <c r="D26" s="70">
        <v>434</v>
      </c>
      <c r="E26" s="73">
        <f t="shared" si="2"/>
        <v>1550</v>
      </c>
      <c r="F26" s="73">
        <v>0</v>
      </c>
      <c r="G26" s="73">
        <v>1550</v>
      </c>
    </row>
    <row r="27" spans="1:7" ht="21.75" customHeight="1">
      <c r="A27" s="35" t="s">
        <v>50</v>
      </c>
      <c r="B27" s="70"/>
      <c r="C27" s="70"/>
      <c r="D27" s="70"/>
      <c r="E27" s="73">
        <f t="shared" si="2"/>
        <v>4300</v>
      </c>
      <c r="F27" s="73">
        <v>692</v>
      </c>
      <c r="G27" s="73">
        <v>3608</v>
      </c>
    </row>
    <row r="28" spans="1:7" ht="21.75" customHeight="1">
      <c r="A28" s="35" t="s">
        <v>52</v>
      </c>
      <c r="B28" s="70"/>
      <c r="C28" s="70"/>
      <c r="D28" s="70"/>
      <c r="E28" s="73">
        <f t="shared" si="2"/>
        <v>0</v>
      </c>
      <c r="F28" s="73"/>
      <c r="G28" s="73">
        <v>0</v>
      </c>
    </row>
    <row r="29" spans="1:7" ht="21.75" customHeight="1">
      <c r="A29" s="35" t="s">
        <v>54</v>
      </c>
      <c r="B29" s="70">
        <f t="shared" si="1"/>
        <v>0</v>
      </c>
      <c r="C29" s="70">
        <v>0</v>
      </c>
      <c r="D29" s="70">
        <v>0</v>
      </c>
      <c r="E29" s="73">
        <f t="shared" si="2"/>
        <v>14601</v>
      </c>
      <c r="F29" s="73"/>
      <c r="G29" s="73">
        <v>14601</v>
      </c>
    </row>
    <row r="30" spans="1:7" ht="19.5" customHeight="1">
      <c r="A30" s="35" t="s">
        <v>56</v>
      </c>
      <c r="B30" s="70">
        <f t="shared" si="1"/>
        <v>3563</v>
      </c>
      <c r="C30" s="70">
        <v>0</v>
      </c>
      <c r="D30" s="70">
        <v>3563</v>
      </c>
      <c r="E30" s="73">
        <f t="shared" si="2"/>
        <v>1</v>
      </c>
      <c r="F30" s="73"/>
      <c r="G30" s="73">
        <v>1</v>
      </c>
    </row>
    <row r="31" spans="1:7" ht="19.5" customHeight="1">
      <c r="A31" s="35" t="s">
        <v>58</v>
      </c>
      <c r="B31" s="70">
        <f t="shared" si="1"/>
        <v>0</v>
      </c>
      <c r="C31" s="70">
        <v>0</v>
      </c>
      <c r="D31" s="70">
        <v>0</v>
      </c>
      <c r="E31" s="73">
        <f t="shared" si="2"/>
        <v>6300</v>
      </c>
      <c r="F31" s="73"/>
      <c r="G31" s="73">
        <v>6300</v>
      </c>
    </row>
    <row r="32" spans="1:7" ht="62.25" customHeight="1">
      <c r="A32" s="238" t="s">
        <v>1460</v>
      </c>
      <c r="B32" s="238"/>
      <c r="C32" s="238"/>
      <c r="D32" s="238"/>
      <c r="E32" s="238"/>
      <c r="F32" s="238"/>
      <c r="G32" s="238"/>
    </row>
    <row r="33" spans="1:7" ht="14.25">
      <c r="A33" s="78"/>
      <c r="B33" s="77"/>
      <c r="C33" s="77"/>
      <c r="D33" s="77"/>
      <c r="E33" s="78"/>
      <c r="F33" s="78"/>
      <c r="G33" s="78"/>
    </row>
    <row r="34" spans="1:7" ht="14.25">
      <c r="A34" s="78"/>
      <c r="B34" s="77"/>
      <c r="C34" s="77"/>
      <c r="D34" s="77"/>
      <c r="E34" s="78"/>
      <c r="F34" s="78"/>
      <c r="G34" s="78"/>
    </row>
    <row r="35" spans="1:7" ht="14.25">
      <c r="A35" s="78"/>
      <c r="B35" s="77"/>
      <c r="C35" s="77"/>
      <c r="D35" s="77"/>
      <c r="E35" s="78"/>
      <c r="F35" s="78"/>
      <c r="G35" s="78"/>
    </row>
    <row r="36" spans="1:7" ht="14.25">
      <c r="A36" s="78"/>
      <c r="B36" s="77"/>
      <c r="C36" s="77"/>
      <c r="D36" s="77"/>
      <c r="E36" s="78"/>
      <c r="F36" s="78"/>
      <c r="G36" s="78"/>
    </row>
    <row r="37" spans="1:7" ht="14.25">
      <c r="A37" s="78"/>
      <c r="B37" s="77"/>
      <c r="C37" s="77"/>
      <c r="D37" s="77"/>
      <c r="E37" s="78"/>
      <c r="F37" s="78"/>
      <c r="G37" s="78"/>
    </row>
    <row r="38" spans="1:7" ht="14.25">
      <c r="A38" s="78"/>
      <c r="B38" s="77"/>
      <c r="C38" s="77"/>
      <c r="D38" s="77"/>
      <c r="E38" s="78"/>
      <c r="F38" s="78"/>
      <c r="G38" s="78"/>
    </row>
    <row r="39" spans="1:7" ht="14.25">
      <c r="A39" s="78"/>
      <c r="B39" s="77"/>
      <c r="C39" s="77"/>
      <c r="D39" s="77"/>
      <c r="E39" s="78"/>
      <c r="F39" s="78"/>
      <c r="G39" s="78"/>
    </row>
  </sheetData>
  <sheetProtection/>
  <mergeCells count="8">
    <mergeCell ref="A32:G32"/>
    <mergeCell ref="A5:A6"/>
    <mergeCell ref="A1:D1"/>
    <mergeCell ref="A2:G2"/>
    <mergeCell ref="A3:G3"/>
    <mergeCell ref="A4:C4"/>
    <mergeCell ref="B5:D5"/>
    <mergeCell ref="E5:G5"/>
  </mergeCells>
  <printOptions horizontalCentered="1"/>
  <pageMargins left="0.1968503937007874" right="0.1968503937007874" top="0.7480314960629921" bottom="0.7480314960629921" header="0.31496062992125984" footer="0.31496062992125984"/>
  <pageSetup horizontalDpi="600" verticalDpi="600" orientation="portrait" paperSize="9" scale="90"/>
  <headerFooter alignWithMargins="0">
    <oddFooter>&amp;C&amp;14—&amp;P—</oddFooter>
  </headerFooter>
</worksheet>
</file>

<file path=xl/worksheets/sheet15.xml><?xml version="1.0" encoding="utf-8"?>
<worksheet xmlns="http://schemas.openxmlformats.org/spreadsheetml/2006/main" xmlns:r="http://schemas.openxmlformats.org/officeDocument/2006/relationships">
  <sheetPr>
    <tabColor theme="4" tint="0.39998000860214233"/>
  </sheetPr>
  <dimension ref="A1:D55"/>
  <sheetViews>
    <sheetView showZeros="0" workbookViewId="0" topLeftCell="A1">
      <pane xSplit="1" ySplit="5" topLeftCell="B6" activePane="bottomRight" state="frozen"/>
      <selection pane="topLeft" activeCell="A1" sqref="A1"/>
      <selection pane="topRight" activeCell="A1" sqref="A1"/>
      <selection pane="bottomLeft" activeCell="A1" sqref="A1"/>
      <selection pane="bottomRight" activeCell="G24" sqref="G24"/>
    </sheetView>
  </sheetViews>
  <sheetFormatPr defaultColWidth="21.50390625" defaultRowHeight="21.75" customHeight="1"/>
  <cols>
    <col min="1" max="1" width="44.375" style="65" customWidth="1"/>
    <col min="2" max="2" width="25.625" style="65" customWidth="1"/>
    <col min="3" max="5" width="12.375" style="65" customWidth="1"/>
    <col min="6" max="16384" width="21.50390625" style="65" customWidth="1"/>
  </cols>
  <sheetData>
    <row r="1" spans="1:2" ht="23.25" customHeight="1">
      <c r="A1" s="245" t="s">
        <v>1461</v>
      </c>
      <c r="B1" s="246"/>
    </row>
    <row r="2" spans="1:2" ht="30.75" customHeight="1">
      <c r="A2" s="247" t="s">
        <v>1462</v>
      </c>
      <c r="B2" s="247"/>
    </row>
    <row r="3" spans="1:2" ht="21.75" customHeight="1">
      <c r="A3" s="66"/>
      <c r="B3" s="67" t="s">
        <v>74</v>
      </c>
    </row>
    <row r="4" spans="1:2" ht="23.25" customHeight="1">
      <c r="A4" s="68" t="s">
        <v>1463</v>
      </c>
      <c r="B4" s="69" t="s">
        <v>1357</v>
      </c>
    </row>
    <row r="5" spans="1:2" ht="21.75" customHeight="1">
      <c r="A5" s="68" t="s">
        <v>1464</v>
      </c>
      <c r="B5" s="70">
        <f>SUM(B6,B11,B22,B30,B36,B40,B44,B50,B52)</f>
        <v>416339</v>
      </c>
    </row>
    <row r="6" spans="1:2" ht="19.5" customHeight="1">
      <c r="A6" s="71" t="s">
        <v>1465</v>
      </c>
      <c r="B6" s="70">
        <f>SUM(B7:B10)</f>
        <v>70245</v>
      </c>
    </row>
    <row r="7" spans="1:2" ht="19.5" customHeight="1">
      <c r="A7" s="72" t="s">
        <v>1466</v>
      </c>
      <c r="B7" s="73">
        <v>30226</v>
      </c>
    </row>
    <row r="8" spans="1:2" ht="19.5" customHeight="1">
      <c r="A8" s="72" t="s">
        <v>1467</v>
      </c>
      <c r="B8" s="73">
        <v>20282</v>
      </c>
    </row>
    <row r="9" spans="1:4" ht="19.5" customHeight="1">
      <c r="A9" s="72" t="s">
        <v>1468</v>
      </c>
      <c r="B9" s="73">
        <v>3281</v>
      </c>
      <c r="D9" s="261"/>
    </row>
    <row r="10" spans="1:4" ht="19.5" customHeight="1">
      <c r="A10" s="72" t="s">
        <v>1469</v>
      </c>
      <c r="B10" s="73">
        <v>16456</v>
      </c>
      <c r="D10" s="261"/>
    </row>
    <row r="11" spans="1:2" ht="19.5" customHeight="1">
      <c r="A11" s="71" t="s">
        <v>1470</v>
      </c>
      <c r="B11" s="70">
        <f>SUM(B12:B21)</f>
        <v>54178</v>
      </c>
    </row>
    <row r="12" spans="1:4" ht="19.5" customHeight="1">
      <c r="A12" s="72" t="s">
        <v>1471</v>
      </c>
      <c r="B12" s="73">
        <v>18564</v>
      </c>
      <c r="D12" s="261"/>
    </row>
    <row r="13" spans="1:4" ht="19.5" customHeight="1">
      <c r="A13" s="72" t="s">
        <v>1472</v>
      </c>
      <c r="B13" s="73">
        <v>653</v>
      </c>
      <c r="D13" s="261"/>
    </row>
    <row r="14" spans="1:2" ht="19.5" customHeight="1">
      <c r="A14" s="72" t="s">
        <v>1473</v>
      </c>
      <c r="B14" s="73">
        <v>448</v>
      </c>
    </row>
    <row r="15" spans="1:2" ht="19.5" customHeight="1">
      <c r="A15" s="72" t="s">
        <v>1474</v>
      </c>
      <c r="B15" s="73">
        <v>41</v>
      </c>
    </row>
    <row r="16" spans="1:2" ht="19.5" customHeight="1">
      <c r="A16" s="72" t="s">
        <v>1475</v>
      </c>
      <c r="B16" s="73">
        <v>5788</v>
      </c>
    </row>
    <row r="17" spans="1:2" ht="19.5" customHeight="1">
      <c r="A17" s="72" t="s">
        <v>1476</v>
      </c>
      <c r="B17" s="73">
        <v>415</v>
      </c>
    </row>
    <row r="18" spans="1:2" ht="19.5" customHeight="1">
      <c r="A18" s="72" t="s">
        <v>1477</v>
      </c>
      <c r="B18" s="73"/>
    </row>
    <row r="19" spans="1:2" ht="19.5" customHeight="1">
      <c r="A19" s="72" t="s">
        <v>1478</v>
      </c>
      <c r="B19" s="73">
        <v>1441</v>
      </c>
    </row>
    <row r="20" spans="1:2" ht="19.5" customHeight="1">
      <c r="A20" s="72" t="s">
        <v>1479</v>
      </c>
      <c r="B20" s="73">
        <v>1462</v>
      </c>
    </row>
    <row r="21" spans="1:4" ht="19.5" customHeight="1">
      <c r="A21" s="72" t="s">
        <v>1480</v>
      </c>
      <c r="B21" s="73">
        <v>25366</v>
      </c>
      <c r="D21" s="261"/>
    </row>
    <row r="22" spans="1:2" ht="19.5" customHeight="1">
      <c r="A22" s="71" t="s">
        <v>1481</v>
      </c>
      <c r="B22" s="70">
        <v>0</v>
      </c>
    </row>
    <row r="23" spans="1:2" ht="19.5" customHeight="1">
      <c r="A23" s="72" t="s">
        <v>1482</v>
      </c>
      <c r="B23" s="73">
        <v>0</v>
      </c>
    </row>
    <row r="24" spans="1:2" ht="19.5" customHeight="1">
      <c r="A24" s="72" t="s">
        <v>1300</v>
      </c>
      <c r="B24" s="73">
        <v>0</v>
      </c>
    </row>
    <row r="25" spans="1:2" ht="19.5" customHeight="1">
      <c r="A25" s="72" t="s">
        <v>1483</v>
      </c>
      <c r="B25" s="73">
        <v>0</v>
      </c>
    </row>
    <row r="26" spans="1:2" ht="19.5" customHeight="1">
      <c r="A26" s="72" t="s">
        <v>1484</v>
      </c>
      <c r="B26" s="73">
        <v>0</v>
      </c>
    </row>
    <row r="27" spans="1:2" ht="19.5" customHeight="1">
      <c r="A27" s="72" t="s">
        <v>1485</v>
      </c>
      <c r="B27" s="73">
        <v>0</v>
      </c>
    </row>
    <row r="28" spans="1:2" ht="19.5" customHeight="1">
      <c r="A28" s="72" t="s">
        <v>1486</v>
      </c>
      <c r="B28" s="73">
        <v>0</v>
      </c>
    </row>
    <row r="29" spans="1:2" ht="19.5" customHeight="1">
      <c r="A29" s="72" t="s">
        <v>1487</v>
      </c>
      <c r="B29" s="73">
        <v>0</v>
      </c>
    </row>
    <row r="30" spans="1:2" ht="19.5" customHeight="1">
      <c r="A30" s="71" t="s">
        <v>1488</v>
      </c>
      <c r="B30" s="70">
        <v>0</v>
      </c>
    </row>
    <row r="31" spans="1:2" ht="19.5" customHeight="1">
      <c r="A31" s="72" t="s">
        <v>1482</v>
      </c>
      <c r="B31" s="73">
        <v>0</v>
      </c>
    </row>
    <row r="32" spans="1:2" ht="19.5" customHeight="1">
      <c r="A32" s="72" t="s">
        <v>1300</v>
      </c>
      <c r="B32" s="73">
        <v>0</v>
      </c>
    </row>
    <row r="33" spans="1:2" ht="19.5" customHeight="1">
      <c r="A33" s="72" t="s">
        <v>1485</v>
      </c>
      <c r="B33" s="73">
        <v>0</v>
      </c>
    </row>
    <row r="34" spans="1:2" ht="19.5" customHeight="1">
      <c r="A34" s="72" t="s">
        <v>1486</v>
      </c>
      <c r="B34" s="73">
        <v>0</v>
      </c>
    </row>
    <row r="35" spans="1:2" ht="19.5" customHeight="1">
      <c r="A35" s="72" t="s">
        <v>1487</v>
      </c>
      <c r="B35" s="73">
        <v>0</v>
      </c>
    </row>
    <row r="36" spans="1:2" ht="19.5" customHeight="1">
      <c r="A36" s="71" t="s">
        <v>1489</v>
      </c>
      <c r="B36" s="70">
        <f>SUM(B37:B39)</f>
        <v>242524</v>
      </c>
    </row>
    <row r="37" spans="1:4" ht="19.5" customHeight="1">
      <c r="A37" s="72" t="s">
        <v>1490</v>
      </c>
      <c r="B37" s="73">
        <v>218396</v>
      </c>
      <c r="D37" s="261"/>
    </row>
    <row r="38" spans="1:2" ht="19.5" customHeight="1">
      <c r="A38" s="72" t="s">
        <v>1491</v>
      </c>
      <c r="B38" s="73">
        <v>24128</v>
      </c>
    </row>
    <row r="39" spans="1:2" ht="19.5" customHeight="1">
      <c r="A39" s="72" t="s">
        <v>1492</v>
      </c>
      <c r="B39" s="73"/>
    </row>
    <row r="40" spans="1:2" ht="19.5" customHeight="1">
      <c r="A40" s="71" t="s">
        <v>1493</v>
      </c>
      <c r="B40" s="70">
        <v>0</v>
      </c>
    </row>
    <row r="41" spans="1:2" ht="19.5" customHeight="1">
      <c r="A41" s="72" t="s">
        <v>1494</v>
      </c>
      <c r="B41" s="73">
        <v>0</v>
      </c>
    </row>
    <row r="42" spans="1:2" ht="19.5" customHeight="1">
      <c r="A42" s="72" t="s">
        <v>1495</v>
      </c>
      <c r="B42" s="73">
        <v>0</v>
      </c>
    </row>
    <row r="43" spans="1:2" ht="19.5" customHeight="1">
      <c r="A43" s="72" t="s">
        <v>1496</v>
      </c>
      <c r="B43" s="73">
        <v>0</v>
      </c>
    </row>
    <row r="44" spans="1:2" ht="19.5" customHeight="1">
      <c r="A44" s="71" t="s">
        <v>1497</v>
      </c>
      <c r="B44" s="70">
        <f>SUM(B45:B49)</f>
        <v>49392</v>
      </c>
    </row>
    <row r="45" spans="1:2" ht="19.5" customHeight="1">
      <c r="A45" s="72" t="s">
        <v>1498</v>
      </c>
      <c r="B45" s="73">
        <v>30223</v>
      </c>
    </row>
    <row r="46" spans="1:2" ht="19.5" customHeight="1">
      <c r="A46" s="72" t="s">
        <v>1499</v>
      </c>
      <c r="B46" s="73"/>
    </row>
    <row r="47" spans="1:2" ht="19.5" customHeight="1">
      <c r="A47" s="72" t="s">
        <v>1500</v>
      </c>
      <c r="B47" s="73"/>
    </row>
    <row r="48" spans="1:2" ht="19.5" customHeight="1">
      <c r="A48" s="72" t="s">
        <v>1501</v>
      </c>
      <c r="B48" s="73">
        <v>665</v>
      </c>
    </row>
    <row r="49" spans="1:4" ht="19.5" customHeight="1">
      <c r="A49" s="72" t="s">
        <v>1502</v>
      </c>
      <c r="B49" s="73">
        <v>18504</v>
      </c>
      <c r="D49" s="261"/>
    </row>
    <row r="50" spans="1:2" ht="19.5" customHeight="1">
      <c r="A50" s="71" t="s">
        <v>1503</v>
      </c>
      <c r="B50" s="70">
        <v>0</v>
      </c>
    </row>
    <row r="51" spans="1:2" ht="19.5" customHeight="1">
      <c r="A51" s="72" t="s">
        <v>1504</v>
      </c>
      <c r="B51" s="73">
        <v>0</v>
      </c>
    </row>
    <row r="52" spans="1:2" ht="19.5" customHeight="1">
      <c r="A52" s="71" t="s">
        <v>1505</v>
      </c>
      <c r="B52" s="70">
        <v>0</v>
      </c>
    </row>
    <row r="53" spans="1:2" ht="19.5" customHeight="1">
      <c r="A53" s="72" t="s">
        <v>1506</v>
      </c>
      <c r="B53" s="73">
        <v>0</v>
      </c>
    </row>
    <row r="54" spans="1:2" ht="19.5" customHeight="1">
      <c r="A54" s="72" t="s">
        <v>1507</v>
      </c>
      <c r="B54" s="73">
        <v>0</v>
      </c>
    </row>
    <row r="55" spans="1:2" ht="38.25" customHeight="1">
      <c r="A55" s="248" t="s">
        <v>1508</v>
      </c>
      <c r="B55" s="248"/>
    </row>
  </sheetData>
  <sheetProtection/>
  <mergeCells count="3">
    <mergeCell ref="A1:B1"/>
    <mergeCell ref="A2:B2"/>
    <mergeCell ref="A55:B55"/>
  </mergeCells>
  <printOptions horizontalCentered="1"/>
  <pageMargins left="0.11811023622047245" right="0.11811023622047245" top="0.7480314960629921" bottom="0.7480314960629921" header="0.31496062992125984" footer="0.31496062992125984"/>
  <pageSetup horizontalDpi="600" verticalDpi="600" orientation="portrait" paperSize="9"/>
  <headerFooter alignWithMargins="0">
    <oddFooter>&amp;C&amp;14—&amp;P—</oddFooter>
  </headerFooter>
</worksheet>
</file>

<file path=xl/worksheets/sheet16.xml><?xml version="1.0" encoding="utf-8"?>
<worksheet xmlns="http://schemas.openxmlformats.org/spreadsheetml/2006/main" xmlns:r="http://schemas.openxmlformats.org/officeDocument/2006/relationships">
  <dimension ref="A1:N38"/>
  <sheetViews>
    <sheetView workbookViewId="0" topLeftCell="A1">
      <selection activeCell="I17" sqref="I17"/>
    </sheetView>
  </sheetViews>
  <sheetFormatPr defaultColWidth="8.75390625" defaultRowHeight="21" customHeight="1"/>
  <cols>
    <col min="1" max="1" width="31.625" style="26" customWidth="1"/>
    <col min="2" max="2" width="12.00390625" style="26" hidden="1" customWidth="1"/>
    <col min="3" max="4" width="12.00390625" style="26" customWidth="1"/>
    <col min="5" max="5" width="10.875" style="26" customWidth="1"/>
    <col min="6" max="6" width="34.125" style="26" customWidth="1"/>
    <col min="7" max="7" width="12.75390625" style="26" hidden="1" customWidth="1"/>
    <col min="8" max="9" width="12.75390625" style="26" customWidth="1"/>
    <col min="10" max="10" width="11.375" style="26" customWidth="1"/>
    <col min="11" max="32" width="9.00390625" style="26" bestFit="1" customWidth="1"/>
    <col min="33" max="16384" width="8.75390625" style="26" customWidth="1"/>
  </cols>
  <sheetData>
    <row r="1" spans="1:4" ht="21" customHeight="1">
      <c r="A1" s="27" t="s">
        <v>1509</v>
      </c>
      <c r="B1" s="27"/>
      <c r="C1" s="27"/>
      <c r="D1" s="27"/>
    </row>
    <row r="2" spans="1:10" ht="25.5" customHeight="1">
      <c r="A2" s="208" t="s">
        <v>1510</v>
      </c>
      <c r="B2" s="208"/>
      <c r="C2" s="208"/>
      <c r="D2" s="208"/>
      <c r="E2" s="208"/>
      <c r="F2" s="208"/>
      <c r="G2" s="208"/>
      <c r="H2" s="208"/>
      <c r="I2" s="208"/>
      <c r="J2" s="208"/>
    </row>
    <row r="3" spans="1:10" ht="21" customHeight="1">
      <c r="A3" s="28"/>
      <c r="B3" s="28"/>
      <c r="C3" s="28"/>
      <c r="D3" s="28"/>
      <c r="E3" s="28"/>
      <c r="F3" s="28"/>
      <c r="G3" s="217" t="s">
        <v>74</v>
      </c>
      <c r="H3" s="217"/>
      <c r="I3" s="217"/>
      <c r="J3" s="217"/>
    </row>
    <row r="4" spans="1:14" s="25" customFormat="1" ht="40.5" customHeight="1">
      <c r="A4" s="29" t="s">
        <v>2</v>
      </c>
      <c r="B4" s="30" t="s">
        <v>1348</v>
      </c>
      <c r="C4" s="18" t="s">
        <v>1345</v>
      </c>
      <c r="D4" s="18" t="s">
        <v>1346</v>
      </c>
      <c r="E4" s="30" t="s">
        <v>1347</v>
      </c>
      <c r="F4" s="29" t="s">
        <v>2</v>
      </c>
      <c r="G4" s="30" t="s">
        <v>1348</v>
      </c>
      <c r="H4" s="18" t="s">
        <v>1345</v>
      </c>
      <c r="I4" s="18" t="s">
        <v>1346</v>
      </c>
      <c r="J4" s="30" t="s">
        <v>1347</v>
      </c>
      <c r="K4" s="63"/>
      <c r="L4" s="63"/>
      <c r="M4" s="63"/>
      <c r="N4" s="63"/>
    </row>
    <row r="5" spans="1:14" s="25" customFormat="1" ht="27" customHeight="1">
      <c r="A5" s="29" t="s">
        <v>7</v>
      </c>
      <c r="B5" s="31">
        <f>SUM(B6:B7,B13,B14)</f>
        <v>224692</v>
      </c>
      <c r="C5" s="31">
        <f>SUM(C6:C7,C13,C14,C15)</f>
        <v>491215</v>
      </c>
      <c r="D5" s="31">
        <f>SUM(D6:D7,D13,D14)</f>
        <v>359298</v>
      </c>
      <c r="E5" s="31"/>
      <c r="F5" s="29" t="s">
        <v>8</v>
      </c>
      <c r="G5" s="31">
        <f>SUM(G6,G20,G18,G19)</f>
        <v>224692</v>
      </c>
      <c r="H5" s="31">
        <f>SUM(H6,H19:H21)</f>
        <v>291917</v>
      </c>
      <c r="I5" s="31">
        <f>SUM(I6,I19:I21)</f>
        <v>359298</v>
      </c>
      <c r="J5" s="31"/>
      <c r="K5" s="63"/>
      <c r="L5" s="63"/>
      <c r="M5" s="63"/>
      <c r="N5" s="63"/>
    </row>
    <row r="6" spans="1:14" ht="21" customHeight="1">
      <c r="A6" s="32" t="s">
        <v>9</v>
      </c>
      <c r="B6" s="31">
        <v>44692</v>
      </c>
      <c r="C6" s="31">
        <v>153330</v>
      </c>
      <c r="D6" s="31">
        <v>199298</v>
      </c>
      <c r="E6" s="31"/>
      <c r="F6" s="32" t="s">
        <v>10</v>
      </c>
      <c r="G6" s="31">
        <f>SUM(G7:G16)</f>
        <v>217783</v>
      </c>
      <c r="H6" s="31">
        <f>SUM(H7:H18)</f>
        <v>251509</v>
      </c>
      <c r="I6" s="31">
        <f>SUM(I7:I18)</f>
        <v>329698</v>
      </c>
      <c r="J6" s="55">
        <f>I6/H6-1</f>
        <v>0.3108795311499788</v>
      </c>
      <c r="K6" s="61"/>
      <c r="L6" s="61"/>
      <c r="M6" s="61"/>
      <c r="N6" s="61"/>
    </row>
    <row r="7" spans="1:14" ht="21" customHeight="1">
      <c r="A7" s="32" t="s">
        <v>11</v>
      </c>
      <c r="B7" s="31">
        <f>SUM(B8:B12)</f>
        <v>120000</v>
      </c>
      <c r="C7" s="31">
        <f>SUM(C8:C12)</f>
        <v>100024</v>
      </c>
      <c r="D7" s="31">
        <f>SUM(D8:D12)</f>
        <v>100000</v>
      </c>
      <c r="E7" s="55">
        <f>D7/C7-1</f>
        <v>-0.0002399424138206374</v>
      </c>
      <c r="F7" s="35" t="s">
        <v>20</v>
      </c>
      <c r="G7" s="36"/>
      <c r="H7" s="36"/>
      <c r="I7" s="36"/>
      <c r="J7" s="36"/>
      <c r="K7" s="61"/>
      <c r="L7" s="61"/>
      <c r="M7" s="61"/>
      <c r="N7" s="61"/>
    </row>
    <row r="8" spans="1:14" ht="21" customHeight="1">
      <c r="A8" s="35" t="s">
        <v>1059</v>
      </c>
      <c r="B8" s="36">
        <v>118600</v>
      </c>
      <c r="C8" s="36">
        <v>80874</v>
      </c>
      <c r="D8" s="36">
        <v>87800</v>
      </c>
      <c r="E8" s="36"/>
      <c r="F8" s="35" t="s">
        <v>22</v>
      </c>
      <c r="G8" s="36"/>
      <c r="H8" s="36">
        <v>81</v>
      </c>
      <c r="I8" s="36">
        <v>86</v>
      </c>
      <c r="J8" s="36"/>
      <c r="K8" s="61"/>
      <c r="L8" s="61"/>
      <c r="M8" s="61"/>
      <c r="N8" s="61"/>
    </row>
    <row r="9" spans="1:14" ht="21" customHeight="1">
      <c r="A9" s="35" t="s">
        <v>1060</v>
      </c>
      <c r="B9" s="36"/>
      <c r="C9" s="36">
        <v>18690</v>
      </c>
      <c r="D9" s="36">
        <v>11000</v>
      </c>
      <c r="E9" s="36"/>
      <c r="F9" s="35" t="s">
        <v>24</v>
      </c>
      <c r="G9" s="36">
        <v>5509</v>
      </c>
      <c r="H9" s="36">
        <v>2143</v>
      </c>
      <c r="I9" s="36">
        <v>6708</v>
      </c>
      <c r="J9" s="36"/>
      <c r="K9" s="61"/>
      <c r="L9" s="61"/>
      <c r="N9" s="61"/>
    </row>
    <row r="10" spans="1:14" ht="21" customHeight="1">
      <c r="A10" s="35" t="s">
        <v>1061</v>
      </c>
      <c r="B10" s="36">
        <v>200</v>
      </c>
      <c r="C10" s="36">
        <v>100</v>
      </c>
      <c r="D10" s="36">
        <v>200</v>
      </c>
      <c r="E10" s="36"/>
      <c r="F10" s="35" t="s">
        <v>30</v>
      </c>
      <c r="G10" s="36">
        <v>116363</v>
      </c>
      <c r="H10" s="36">
        <v>87388</v>
      </c>
      <c r="I10" s="36">
        <v>185246</v>
      </c>
      <c r="J10" s="36"/>
      <c r="K10" s="61"/>
      <c r="L10" s="61"/>
      <c r="M10" s="61"/>
      <c r="N10" s="61"/>
    </row>
    <row r="11" spans="1:14" ht="21" customHeight="1">
      <c r="A11" s="35" t="s">
        <v>1062</v>
      </c>
      <c r="B11" s="36">
        <v>200</v>
      </c>
      <c r="C11" s="36">
        <v>360</v>
      </c>
      <c r="D11" s="36">
        <v>500</v>
      </c>
      <c r="E11" s="36"/>
      <c r="F11" s="35" t="s">
        <v>32</v>
      </c>
      <c r="G11" s="36">
        <v>89995</v>
      </c>
      <c r="H11" s="36">
        <v>22577</v>
      </c>
      <c r="I11" s="36">
        <v>108186</v>
      </c>
      <c r="J11" s="36"/>
      <c r="K11" s="61"/>
      <c r="L11" s="61"/>
      <c r="M11" s="61"/>
      <c r="N11" s="61"/>
    </row>
    <row r="12" spans="1:14" ht="21" customHeight="1">
      <c r="A12" s="35" t="s">
        <v>1063</v>
      </c>
      <c r="B12" s="36">
        <v>1000</v>
      </c>
      <c r="C12" s="36"/>
      <c r="D12" s="36">
        <v>500</v>
      </c>
      <c r="E12" s="36"/>
      <c r="F12" s="35" t="s">
        <v>34</v>
      </c>
      <c r="G12" s="36"/>
      <c r="H12" s="36"/>
      <c r="I12" s="36"/>
      <c r="J12" s="36"/>
      <c r="K12" s="61"/>
      <c r="L12" s="61"/>
      <c r="M12" s="61"/>
      <c r="N12" s="61"/>
    </row>
    <row r="13" spans="1:14" ht="21" customHeight="1">
      <c r="A13" s="34" t="s">
        <v>59</v>
      </c>
      <c r="B13" s="31">
        <v>60000</v>
      </c>
      <c r="C13" s="31">
        <v>92061</v>
      </c>
      <c r="D13" s="31">
        <v>60000</v>
      </c>
      <c r="E13" s="31"/>
      <c r="F13" s="35" t="s">
        <v>36</v>
      </c>
      <c r="G13" s="36"/>
      <c r="H13" s="36"/>
      <c r="I13" s="36"/>
      <c r="J13" s="36"/>
      <c r="K13" s="61"/>
      <c r="M13" s="61"/>
      <c r="N13" s="61"/>
    </row>
    <row r="14" spans="1:14" ht="21" customHeight="1">
      <c r="A14" s="32" t="s">
        <v>66</v>
      </c>
      <c r="B14" s="31"/>
      <c r="C14" s="31">
        <v>129800</v>
      </c>
      <c r="D14" s="31"/>
      <c r="E14" s="31"/>
      <c r="F14" s="35" t="s">
        <v>38</v>
      </c>
      <c r="G14" s="36">
        <v>276</v>
      </c>
      <c r="H14" s="36"/>
      <c r="I14" s="36"/>
      <c r="J14" s="36"/>
      <c r="K14" s="61"/>
      <c r="L14" s="61"/>
      <c r="M14" s="61"/>
      <c r="N14" s="61"/>
    </row>
    <row r="15" spans="1:14" s="54" customFormat="1" ht="21" customHeight="1">
      <c r="A15" s="34" t="s">
        <v>1064</v>
      </c>
      <c r="B15" s="31"/>
      <c r="C15" s="31">
        <v>16000</v>
      </c>
      <c r="D15" s="31"/>
      <c r="E15" s="31"/>
      <c r="F15" s="35" t="s">
        <v>52</v>
      </c>
      <c r="G15" s="36">
        <v>1826</v>
      </c>
      <c r="H15" s="36">
        <v>120972</v>
      </c>
      <c r="I15" s="36">
        <v>5512</v>
      </c>
      <c r="J15" s="36"/>
      <c r="K15" s="61"/>
      <c r="L15" s="64"/>
      <c r="M15" s="64"/>
      <c r="N15" s="64"/>
    </row>
    <row r="16" spans="1:14" ht="21" customHeight="1">
      <c r="A16" s="32"/>
      <c r="B16" s="31"/>
      <c r="C16" s="31"/>
      <c r="D16" s="31"/>
      <c r="E16" s="31"/>
      <c r="F16" s="35" t="s">
        <v>1065</v>
      </c>
      <c r="G16" s="36">
        <v>3814</v>
      </c>
      <c r="H16" s="36">
        <v>7850</v>
      </c>
      <c r="I16" s="36">
        <v>8150</v>
      </c>
      <c r="J16" s="36"/>
      <c r="K16" s="61"/>
      <c r="L16" s="61"/>
      <c r="M16" s="61"/>
      <c r="N16" s="61"/>
    </row>
    <row r="17" spans="1:14" ht="21" customHeight="1">
      <c r="A17" s="32"/>
      <c r="B17" s="31"/>
      <c r="C17" s="31"/>
      <c r="D17" s="31"/>
      <c r="E17" s="31"/>
      <c r="F17" s="35" t="s">
        <v>54</v>
      </c>
      <c r="G17" s="36"/>
      <c r="H17" s="36">
        <v>10497</v>
      </c>
      <c r="I17" s="36">
        <v>15809</v>
      </c>
      <c r="J17" s="36"/>
      <c r="K17" s="61"/>
      <c r="L17" s="61"/>
      <c r="M17" s="61"/>
      <c r="N17" s="61"/>
    </row>
    <row r="18" spans="1:14" ht="21" customHeight="1">
      <c r="A18" s="56"/>
      <c r="B18" s="36"/>
      <c r="C18" s="36"/>
      <c r="D18" s="36"/>
      <c r="E18" s="36"/>
      <c r="F18" s="35" t="s">
        <v>1066</v>
      </c>
      <c r="G18" s="32"/>
      <c r="H18" s="57">
        <v>1</v>
      </c>
      <c r="I18" s="57">
        <v>1</v>
      </c>
      <c r="J18" s="57"/>
      <c r="K18" s="61"/>
      <c r="L18" s="61"/>
      <c r="M18" s="61"/>
      <c r="N18" s="61"/>
    </row>
    <row r="19" spans="1:14" ht="21" customHeight="1">
      <c r="A19" s="57"/>
      <c r="B19" s="36"/>
      <c r="C19" s="36"/>
      <c r="D19" s="36"/>
      <c r="E19" s="36"/>
      <c r="F19" s="32" t="s">
        <v>60</v>
      </c>
      <c r="G19" s="32">
        <v>6909</v>
      </c>
      <c r="H19" s="32">
        <v>7008</v>
      </c>
      <c r="I19" s="32">
        <v>2000</v>
      </c>
      <c r="J19" s="36"/>
      <c r="K19" s="61"/>
      <c r="L19" s="61"/>
      <c r="M19" s="61"/>
      <c r="N19" s="61"/>
    </row>
    <row r="20" spans="1:14" ht="21" customHeight="1">
      <c r="A20" s="57"/>
      <c r="B20" s="36"/>
      <c r="C20" s="36"/>
      <c r="D20" s="36"/>
      <c r="E20" s="58"/>
      <c r="F20" s="34" t="s">
        <v>1067</v>
      </c>
      <c r="G20" s="31"/>
      <c r="H20" s="31">
        <v>23600</v>
      </c>
      <c r="I20" s="31">
        <v>27600</v>
      </c>
      <c r="J20" s="31"/>
      <c r="K20" s="61"/>
      <c r="L20" s="61"/>
      <c r="M20" s="61"/>
      <c r="N20" s="61"/>
    </row>
    <row r="21" spans="1:14" ht="21" customHeight="1">
      <c r="A21" s="57"/>
      <c r="B21" s="36"/>
      <c r="C21" s="36"/>
      <c r="D21" s="36"/>
      <c r="E21" s="58"/>
      <c r="F21" s="34" t="s">
        <v>1068</v>
      </c>
      <c r="G21" s="31"/>
      <c r="H21" s="31">
        <v>9800</v>
      </c>
      <c r="I21" s="31"/>
      <c r="J21" s="36"/>
      <c r="K21" s="61"/>
      <c r="L21" s="61"/>
      <c r="M21" s="61"/>
      <c r="N21" s="61"/>
    </row>
    <row r="22" spans="1:14" ht="21" customHeight="1">
      <c r="A22" s="218" t="s">
        <v>69</v>
      </c>
      <c r="B22" s="219"/>
      <c r="C22" s="219"/>
      <c r="D22" s="219"/>
      <c r="E22" s="220"/>
      <c r="F22" s="62" t="s">
        <v>70</v>
      </c>
      <c r="G22" s="31">
        <f>B5-G5</f>
        <v>0</v>
      </c>
      <c r="H22" s="31">
        <f>C5-H5</f>
        <v>199298</v>
      </c>
      <c r="I22" s="31">
        <f>D5-I5</f>
        <v>0</v>
      </c>
      <c r="J22" s="31"/>
      <c r="K22" s="61"/>
      <c r="L22" s="61"/>
      <c r="M22" s="61"/>
      <c r="N22" s="61"/>
    </row>
    <row r="23" spans="1:14" s="54" customFormat="1" ht="21" customHeight="1">
      <c r="A23" s="221"/>
      <c r="B23" s="222"/>
      <c r="C23" s="222"/>
      <c r="D23" s="222"/>
      <c r="E23" s="223"/>
      <c r="F23" s="56" t="s">
        <v>1069</v>
      </c>
      <c r="G23" s="31">
        <f>G22</f>
        <v>0</v>
      </c>
      <c r="H23" s="36">
        <f>H22</f>
        <v>199298</v>
      </c>
      <c r="I23" s="36">
        <f>I22</f>
        <v>0</v>
      </c>
      <c r="J23" s="31"/>
      <c r="K23" s="64"/>
      <c r="L23" s="64"/>
      <c r="M23" s="64"/>
      <c r="N23" s="64"/>
    </row>
    <row r="24" spans="1:14" ht="21" customHeight="1">
      <c r="A24" s="61"/>
      <c r="B24" s="61"/>
      <c r="C24" s="61"/>
      <c r="D24" s="61"/>
      <c r="E24" s="61"/>
      <c r="F24" s="61"/>
      <c r="G24" s="61"/>
      <c r="H24" s="61"/>
      <c r="I24" s="61"/>
      <c r="J24" s="61"/>
      <c r="K24" s="61"/>
      <c r="L24" s="61"/>
      <c r="M24" s="61"/>
      <c r="N24" s="61"/>
    </row>
    <row r="25" spans="1:14" ht="21" customHeight="1">
      <c r="A25" s="61"/>
      <c r="B25" s="61"/>
      <c r="C25" s="61"/>
      <c r="D25" s="61"/>
      <c r="E25" s="61"/>
      <c r="F25" s="61"/>
      <c r="G25" s="61"/>
      <c r="H25" s="61"/>
      <c r="I25" s="61"/>
      <c r="J25" s="61"/>
      <c r="K25" s="61"/>
      <c r="L25" s="61"/>
      <c r="M25" s="61"/>
      <c r="N25" s="61"/>
    </row>
    <row r="26" spans="1:14" ht="21" customHeight="1">
      <c r="A26" s="61"/>
      <c r="B26" s="61"/>
      <c r="C26" s="61"/>
      <c r="D26" s="61"/>
      <c r="E26" s="61"/>
      <c r="F26" s="61"/>
      <c r="G26" s="61"/>
      <c r="H26" s="61"/>
      <c r="I26" s="61"/>
      <c r="J26" s="61"/>
      <c r="K26" s="61"/>
      <c r="L26" s="61"/>
      <c r="M26" s="61"/>
      <c r="N26" s="61"/>
    </row>
    <row r="27" spans="1:14" ht="21" customHeight="1">
      <c r="A27" s="61"/>
      <c r="B27" s="61"/>
      <c r="C27" s="61"/>
      <c r="D27" s="61"/>
      <c r="E27" s="61"/>
      <c r="F27" s="61"/>
      <c r="G27" s="61"/>
      <c r="H27" s="61"/>
      <c r="I27" s="61"/>
      <c r="J27" s="61"/>
      <c r="K27" s="61"/>
      <c r="L27" s="61"/>
      <c r="M27" s="61"/>
      <c r="N27" s="61"/>
    </row>
    <row r="28" spans="1:14" ht="21" customHeight="1">
      <c r="A28" s="61"/>
      <c r="B28" s="61"/>
      <c r="C28" s="61"/>
      <c r="D28" s="61"/>
      <c r="E28" s="61"/>
      <c r="F28" s="61"/>
      <c r="G28" s="61"/>
      <c r="H28" s="61"/>
      <c r="I28" s="61"/>
      <c r="J28" s="61"/>
      <c r="K28" s="61"/>
      <c r="L28" s="61"/>
      <c r="M28" s="61"/>
      <c r="N28" s="61"/>
    </row>
    <row r="29" spans="1:14" ht="21" customHeight="1">
      <c r="A29" s="61"/>
      <c r="B29" s="61"/>
      <c r="C29" s="61"/>
      <c r="D29" s="61"/>
      <c r="E29" s="61"/>
      <c r="F29" s="61"/>
      <c r="G29" s="61"/>
      <c r="H29" s="61"/>
      <c r="I29" s="61"/>
      <c r="J29" s="61"/>
      <c r="K29" s="61"/>
      <c r="L29" s="61"/>
      <c r="M29" s="61"/>
      <c r="N29" s="61"/>
    </row>
    <row r="30" spans="1:14" ht="21" customHeight="1">
      <c r="A30" s="61"/>
      <c r="B30" s="61"/>
      <c r="C30" s="61"/>
      <c r="D30" s="61"/>
      <c r="E30" s="61"/>
      <c r="F30" s="61"/>
      <c r="G30" s="61"/>
      <c r="H30" s="61"/>
      <c r="I30" s="61"/>
      <c r="J30" s="61"/>
      <c r="K30" s="61"/>
      <c r="L30" s="61"/>
      <c r="M30" s="61"/>
      <c r="N30" s="61"/>
    </row>
    <row r="31" spans="1:14" ht="21" customHeight="1">
      <c r="A31" s="61"/>
      <c r="B31" s="61"/>
      <c r="C31" s="61"/>
      <c r="D31" s="61"/>
      <c r="E31" s="61"/>
      <c r="F31" s="61"/>
      <c r="G31" s="61"/>
      <c r="H31" s="61"/>
      <c r="I31" s="61"/>
      <c r="J31" s="61"/>
      <c r="K31" s="61"/>
      <c r="L31" s="61"/>
      <c r="M31" s="61"/>
      <c r="N31" s="61"/>
    </row>
    <row r="32" spans="1:14" ht="21" customHeight="1">
      <c r="A32" s="61"/>
      <c r="B32" s="61"/>
      <c r="C32" s="61"/>
      <c r="D32" s="61"/>
      <c r="E32" s="61"/>
      <c r="F32" s="61"/>
      <c r="G32" s="61"/>
      <c r="H32" s="61"/>
      <c r="I32" s="61"/>
      <c r="J32" s="61"/>
      <c r="K32" s="61"/>
      <c r="L32" s="61"/>
      <c r="M32" s="61"/>
      <c r="N32" s="61"/>
    </row>
    <row r="33" spans="1:14" ht="21" customHeight="1">
      <c r="A33" s="61"/>
      <c r="B33" s="61"/>
      <c r="C33" s="61"/>
      <c r="D33" s="61"/>
      <c r="E33" s="61"/>
      <c r="F33" s="61"/>
      <c r="G33" s="61"/>
      <c r="H33" s="61"/>
      <c r="I33" s="61"/>
      <c r="J33" s="61"/>
      <c r="K33" s="61"/>
      <c r="L33" s="61"/>
      <c r="M33" s="61"/>
      <c r="N33" s="61"/>
    </row>
    <row r="34" spans="1:14" ht="21" customHeight="1">
      <c r="A34" s="61"/>
      <c r="B34" s="61"/>
      <c r="C34" s="61"/>
      <c r="D34" s="61"/>
      <c r="E34" s="61"/>
      <c r="F34" s="61"/>
      <c r="G34" s="61"/>
      <c r="H34" s="61"/>
      <c r="I34" s="61"/>
      <c r="J34" s="61"/>
      <c r="K34" s="61"/>
      <c r="L34" s="61"/>
      <c r="M34" s="61"/>
      <c r="N34" s="61"/>
    </row>
    <row r="35" spans="1:14" ht="21" customHeight="1">
      <c r="A35" s="61"/>
      <c r="B35" s="61"/>
      <c r="C35" s="61"/>
      <c r="D35" s="61"/>
      <c r="E35" s="61"/>
      <c r="F35" s="61"/>
      <c r="G35" s="61"/>
      <c r="H35" s="61"/>
      <c r="I35" s="61"/>
      <c r="J35" s="61"/>
      <c r="K35" s="61"/>
      <c r="L35" s="61"/>
      <c r="M35" s="61"/>
      <c r="N35" s="61"/>
    </row>
    <row r="36" spans="1:14" ht="21" customHeight="1">
      <c r="A36" s="61"/>
      <c r="B36" s="61"/>
      <c r="C36" s="61"/>
      <c r="D36" s="61"/>
      <c r="E36" s="61"/>
      <c r="F36" s="61"/>
      <c r="G36" s="61"/>
      <c r="H36" s="61"/>
      <c r="I36" s="61"/>
      <c r="J36" s="61"/>
      <c r="K36" s="61"/>
      <c r="L36" s="61"/>
      <c r="M36" s="61"/>
      <c r="N36" s="61"/>
    </row>
    <row r="37" spans="1:14" ht="21" customHeight="1">
      <c r="A37" s="61"/>
      <c r="B37" s="61"/>
      <c r="C37" s="61"/>
      <c r="D37" s="61"/>
      <c r="E37" s="61"/>
      <c r="F37" s="61"/>
      <c r="G37" s="61"/>
      <c r="H37" s="61"/>
      <c r="I37" s="61"/>
      <c r="J37" s="61"/>
      <c r="K37" s="61"/>
      <c r="L37" s="61"/>
      <c r="M37" s="61"/>
      <c r="N37" s="61"/>
    </row>
    <row r="38" spans="1:14" ht="21" customHeight="1">
      <c r="A38" s="61"/>
      <c r="B38" s="61"/>
      <c r="C38" s="61"/>
      <c r="D38" s="61"/>
      <c r="E38" s="61"/>
      <c r="F38" s="61"/>
      <c r="G38" s="61"/>
      <c r="H38" s="61"/>
      <c r="I38" s="61"/>
      <c r="J38" s="61"/>
      <c r="K38" s="61"/>
      <c r="L38" s="61"/>
      <c r="M38" s="61"/>
      <c r="N38" s="61"/>
    </row>
  </sheetData>
  <sheetProtection/>
  <mergeCells count="3">
    <mergeCell ref="A2:J2"/>
    <mergeCell ref="G3:J3"/>
    <mergeCell ref="A22:E23"/>
  </mergeCells>
  <printOptions horizontalCentered="1"/>
  <pageMargins left="0.39" right="0.31" top="0.49" bottom="0.39" header="0.16" footer="0.31"/>
  <pageSetup horizontalDpi="600" verticalDpi="600" orientation="landscape" paperSize="9" scale="88"/>
  <headerFooter alignWithMargins="0">
    <oddFooter>&amp;C—27—</oddFooter>
  </headerFooter>
</worksheet>
</file>

<file path=xl/worksheets/sheet17.xml><?xml version="1.0" encoding="utf-8"?>
<worksheet xmlns="http://schemas.openxmlformats.org/spreadsheetml/2006/main" xmlns:r="http://schemas.openxmlformats.org/officeDocument/2006/relationships">
  <dimension ref="A1:L38"/>
  <sheetViews>
    <sheetView workbookViewId="0" topLeftCell="A1">
      <pane xSplit="2" ySplit="5" topLeftCell="C6" activePane="bottomRight" state="frozen"/>
      <selection pane="topLeft" activeCell="A1" sqref="A1"/>
      <selection pane="topRight" activeCell="A1" sqref="A1"/>
      <selection pane="bottomLeft" activeCell="A1" sqref="A1"/>
      <selection pane="bottomRight" activeCell="P16" sqref="P16"/>
    </sheetView>
  </sheetViews>
  <sheetFormatPr defaultColWidth="8.75390625" defaultRowHeight="21" customHeight="1"/>
  <cols>
    <col min="1" max="1" width="30.375" style="26" customWidth="1"/>
    <col min="2" max="2" width="12.875" style="26" hidden="1" customWidth="1"/>
    <col min="3" max="4" width="12.875" style="26" customWidth="1"/>
    <col min="5" max="5" width="12.125" style="26" customWidth="1"/>
    <col min="6" max="6" width="32.875" style="26" customWidth="1"/>
    <col min="7" max="7" width="12.75390625" style="26" hidden="1" customWidth="1"/>
    <col min="8" max="9" width="12.75390625" style="26" customWidth="1"/>
    <col min="10" max="10" width="11.75390625" style="26" customWidth="1"/>
    <col min="11" max="32" width="9.00390625" style="26" bestFit="1" customWidth="1"/>
    <col min="33" max="16384" width="8.75390625" style="26" customWidth="1"/>
  </cols>
  <sheetData>
    <row r="1" spans="1:4" ht="21" customHeight="1">
      <c r="A1" s="27" t="s">
        <v>1511</v>
      </c>
      <c r="B1" s="27"/>
      <c r="C1" s="27"/>
      <c r="D1" s="27"/>
    </row>
    <row r="2" spans="1:10" ht="24.75" customHeight="1">
      <c r="A2" s="208" t="s">
        <v>1512</v>
      </c>
      <c r="B2" s="208"/>
      <c r="C2" s="208"/>
      <c r="D2" s="208"/>
      <c r="E2" s="208"/>
      <c r="F2" s="208"/>
      <c r="G2" s="208"/>
      <c r="H2" s="208"/>
      <c r="I2" s="208"/>
      <c r="J2" s="208"/>
    </row>
    <row r="3" spans="1:10" ht="21" customHeight="1">
      <c r="A3" s="28"/>
      <c r="B3" s="28"/>
      <c r="C3" s="28"/>
      <c r="D3" s="28"/>
      <c r="E3" s="28"/>
      <c r="F3" s="28"/>
      <c r="G3" s="217" t="s">
        <v>74</v>
      </c>
      <c r="H3" s="217"/>
      <c r="I3" s="217"/>
      <c r="J3" s="217"/>
    </row>
    <row r="4" spans="1:10" s="25" customFormat="1" ht="28.5">
      <c r="A4" s="29" t="s">
        <v>2</v>
      </c>
      <c r="B4" s="30" t="s">
        <v>1348</v>
      </c>
      <c r="C4" s="18" t="s">
        <v>1345</v>
      </c>
      <c r="D4" s="18" t="s">
        <v>1346</v>
      </c>
      <c r="E4" s="30" t="s">
        <v>1347</v>
      </c>
      <c r="F4" s="29" t="s">
        <v>2</v>
      </c>
      <c r="G4" s="30" t="s">
        <v>1348</v>
      </c>
      <c r="H4" s="18" t="s">
        <v>1345</v>
      </c>
      <c r="I4" s="18" t="s">
        <v>1346</v>
      </c>
      <c r="J4" s="30" t="s">
        <v>1347</v>
      </c>
    </row>
    <row r="5" spans="1:10" s="25" customFormat="1" ht="27" customHeight="1">
      <c r="A5" s="29" t="s">
        <v>7</v>
      </c>
      <c r="B5" s="31">
        <f>SUM(B6:B7,B13,B14)</f>
        <v>223758</v>
      </c>
      <c r="C5" s="31">
        <f>SUM(C6:C7,C13,C14,C15)</f>
        <v>490281</v>
      </c>
      <c r="D5" s="31">
        <f>SUM(D6:D7,D13,D14)</f>
        <v>358364</v>
      </c>
      <c r="E5" s="31"/>
      <c r="F5" s="29" t="s">
        <v>8</v>
      </c>
      <c r="G5" s="31">
        <f>SUM(G6,G18,G19,G20,G21)</f>
        <v>223758</v>
      </c>
      <c r="H5" s="31">
        <f>SUM(H6,H19,H20,H21,H22)</f>
        <v>291917</v>
      </c>
      <c r="I5" s="31">
        <f>SUM(I6,I19,I20,I21,I22)</f>
        <v>358364</v>
      </c>
      <c r="J5" s="31"/>
    </row>
    <row r="6" spans="1:10" ht="21" customHeight="1">
      <c r="A6" s="32" t="s">
        <v>9</v>
      </c>
      <c r="B6" s="31">
        <v>43758</v>
      </c>
      <c r="C6" s="31">
        <v>152396</v>
      </c>
      <c r="D6" s="31">
        <v>198364</v>
      </c>
      <c r="E6" s="31"/>
      <c r="F6" s="32" t="s">
        <v>10</v>
      </c>
      <c r="G6" s="31">
        <f>SUM(G7:G16)</f>
        <v>212649</v>
      </c>
      <c r="H6" s="31">
        <f>SUM(H7:H18)</f>
        <v>243056</v>
      </c>
      <c r="I6" s="31">
        <f>SUM(I7:I18)</f>
        <v>320748</v>
      </c>
      <c r="J6" s="55">
        <f>I6/H6-1</f>
        <v>0.31964650121782645</v>
      </c>
    </row>
    <row r="7" spans="1:10" ht="21" customHeight="1">
      <c r="A7" s="32" t="s">
        <v>11</v>
      </c>
      <c r="B7" s="31">
        <f>SUM(B8:B12)</f>
        <v>120000</v>
      </c>
      <c r="C7" s="31">
        <f>SUM(C8:C12)</f>
        <v>100024</v>
      </c>
      <c r="D7" s="31">
        <f>SUM(D8:D12)</f>
        <v>100000</v>
      </c>
      <c r="E7" s="55">
        <f>D7/C7-1</f>
        <v>-0.0002399424138206374</v>
      </c>
      <c r="F7" s="35" t="s">
        <v>20</v>
      </c>
      <c r="G7" s="36"/>
      <c r="H7" s="36"/>
      <c r="I7" s="36">
        <v>0</v>
      </c>
      <c r="J7" s="36"/>
    </row>
    <row r="8" spans="1:10" ht="21" customHeight="1">
      <c r="A8" s="35" t="s">
        <v>1059</v>
      </c>
      <c r="B8" s="36">
        <v>118600</v>
      </c>
      <c r="C8" s="36">
        <v>80874</v>
      </c>
      <c r="D8" s="36">
        <v>87800</v>
      </c>
      <c r="E8" s="36"/>
      <c r="F8" s="35" t="s">
        <v>22</v>
      </c>
      <c r="G8" s="36"/>
      <c r="H8" s="36">
        <v>81</v>
      </c>
      <c r="I8" s="36">
        <v>86</v>
      </c>
      <c r="J8" s="36"/>
    </row>
    <row r="9" spans="1:10" ht="21" customHeight="1">
      <c r="A9" s="35" t="s">
        <v>1060</v>
      </c>
      <c r="B9" s="36"/>
      <c r="C9" s="36">
        <v>18690</v>
      </c>
      <c r="D9" s="36">
        <v>11000</v>
      </c>
      <c r="E9" s="36"/>
      <c r="F9" s="35" t="s">
        <v>24</v>
      </c>
      <c r="G9" s="36">
        <v>5309</v>
      </c>
      <c r="H9" s="36">
        <v>1980</v>
      </c>
      <c r="I9" s="36">
        <v>6548</v>
      </c>
      <c r="J9" s="36"/>
    </row>
    <row r="10" spans="1:10" ht="21" customHeight="1">
      <c r="A10" s="35" t="s">
        <v>1061</v>
      </c>
      <c r="B10" s="36">
        <v>200</v>
      </c>
      <c r="C10" s="36">
        <v>100</v>
      </c>
      <c r="D10" s="36">
        <v>200</v>
      </c>
      <c r="E10" s="36"/>
      <c r="F10" s="35" t="s">
        <v>30</v>
      </c>
      <c r="G10" s="36">
        <v>114829</v>
      </c>
      <c r="H10" s="36">
        <v>86691</v>
      </c>
      <c r="I10" s="36">
        <v>184046</v>
      </c>
      <c r="J10" s="36"/>
    </row>
    <row r="11" spans="1:10" ht="21" customHeight="1">
      <c r="A11" s="35" t="s">
        <v>1062</v>
      </c>
      <c r="B11" s="36">
        <v>200</v>
      </c>
      <c r="C11" s="36">
        <v>360</v>
      </c>
      <c r="D11" s="36">
        <v>500</v>
      </c>
      <c r="E11" s="36"/>
      <c r="F11" s="35" t="s">
        <v>32</v>
      </c>
      <c r="G11" s="36">
        <v>86995</v>
      </c>
      <c r="H11" s="36">
        <v>16118</v>
      </c>
      <c r="I11" s="36">
        <v>101736</v>
      </c>
      <c r="J11" s="36"/>
    </row>
    <row r="12" spans="1:10" ht="21" customHeight="1">
      <c r="A12" s="35" t="s">
        <v>1063</v>
      </c>
      <c r="B12" s="36">
        <v>1000</v>
      </c>
      <c r="C12" s="36"/>
      <c r="D12" s="36">
        <v>500</v>
      </c>
      <c r="E12" s="36"/>
      <c r="F12" s="35" t="s">
        <v>34</v>
      </c>
      <c r="G12" s="36"/>
      <c r="H12" s="36"/>
      <c r="I12" s="36">
        <v>0</v>
      </c>
      <c r="J12" s="36"/>
    </row>
    <row r="13" spans="1:10" ht="21" customHeight="1">
      <c r="A13" s="34" t="s">
        <v>59</v>
      </c>
      <c r="B13" s="31">
        <v>60000</v>
      </c>
      <c r="C13" s="31">
        <v>92061</v>
      </c>
      <c r="D13" s="31">
        <v>60000</v>
      </c>
      <c r="E13" s="36"/>
      <c r="F13" s="35" t="s">
        <v>36</v>
      </c>
      <c r="G13" s="36"/>
      <c r="H13" s="36"/>
      <c r="I13" s="36">
        <v>0</v>
      </c>
      <c r="J13" s="36"/>
    </row>
    <row r="14" spans="1:10" ht="21" customHeight="1">
      <c r="A14" s="32" t="s">
        <v>66</v>
      </c>
      <c r="B14" s="31"/>
      <c r="C14" s="31">
        <v>129800</v>
      </c>
      <c r="D14" s="31"/>
      <c r="E14" s="36"/>
      <c r="F14" s="35" t="s">
        <v>38</v>
      </c>
      <c r="G14" s="36">
        <v>276</v>
      </c>
      <c r="H14" s="36"/>
      <c r="I14" s="36">
        <v>0</v>
      </c>
      <c r="J14" s="36"/>
    </row>
    <row r="15" spans="1:12" s="54" customFormat="1" ht="21" customHeight="1">
      <c r="A15" s="34" t="s">
        <v>1064</v>
      </c>
      <c r="B15" s="31"/>
      <c r="C15" s="31">
        <v>16000</v>
      </c>
      <c r="D15" s="31"/>
      <c r="E15" s="31"/>
      <c r="F15" s="35" t="s">
        <v>52</v>
      </c>
      <c r="G15" s="36">
        <v>1426</v>
      </c>
      <c r="H15" s="36">
        <v>120596</v>
      </c>
      <c r="I15" s="36">
        <v>5132</v>
      </c>
      <c r="J15" s="36"/>
      <c r="K15" s="26"/>
      <c r="L15" s="26"/>
    </row>
    <row r="16" spans="1:10" ht="21" customHeight="1">
      <c r="A16" s="32"/>
      <c r="B16" s="31"/>
      <c r="C16" s="31"/>
      <c r="D16" s="31"/>
      <c r="E16" s="31"/>
      <c r="F16" s="35" t="s">
        <v>1065</v>
      </c>
      <c r="G16" s="36">
        <v>3814</v>
      </c>
      <c r="H16" s="36">
        <v>7092</v>
      </c>
      <c r="I16" s="36">
        <v>7390</v>
      </c>
      <c r="J16" s="36"/>
    </row>
    <row r="17" spans="1:10" ht="21" customHeight="1">
      <c r="A17" s="32"/>
      <c r="B17" s="31"/>
      <c r="C17" s="31"/>
      <c r="D17" s="31"/>
      <c r="E17" s="31"/>
      <c r="F17" s="35" t="s">
        <v>54</v>
      </c>
      <c r="G17" s="36"/>
      <c r="H17" s="36">
        <v>10497</v>
      </c>
      <c r="I17" s="36">
        <v>15809</v>
      </c>
      <c r="J17" s="36"/>
    </row>
    <row r="18" spans="1:10" ht="21" customHeight="1">
      <c r="A18" s="56"/>
      <c r="B18" s="36"/>
      <c r="C18" s="36"/>
      <c r="D18" s="36"/>
      <c r="E18" s="36"/>
      <c r="F18" s="35" t="s">
        <v>1066</v>
      </c>
      <c r="G18" s="31"/>
      <c r="H18" s="36">
        <v>1</v>
      </c>
      <c r="I18" s="31">
        <v>1</v>
      </c>
      <c r="J18" s="32"/>
    </row>
    <row r="19" spans="1:10" ht="21" customHeight="1">
      <c r="A19" s="57"/>
      <c r="B19" s="36"/>
      <c r="C19" s="36"/>
      <c r="D19" s="36"/>
      <c r="E19" s="36"/>
      <c r="F19" s="32" t="s">
        <v>60</v>
      </c>
      <c r="G19" s="32">
        <v>6909</v>
      </c>
      <c r="H19" s="32">
        <v>7008</v>
      </c>
      <c r="I19" s="32">
        <v>2000</v>
      </c>
      <c r="J19" s="31"/>
    </row>
    <row r="20" spans="1:10" ht="21" customHeight="1">
      <c r="A20" s="57"/>
      <c r="B20" s="36"/>
      <c r="C20" s="36"/>
      <c r="D20" s="36"/>
      <c r="E20" s="58"/>
      <c r="F20" s="34" t="s">
        <v>1067</v>
      </c>
      <c r="G20" s="31"/>
      <c r="H20" s="31">
        <v>23600</v>
      </c>
      <c r="I20" s="31">
        <v>27600</v>
      </c>
      <c r="J20" s="31"/>
    </row>
    <row r="21" spans="1:10" ht="21" customHeight="1">
      <c r="A21" s="57"/>
      <c r="B21" s="36"/>
      <c r="C21" s="36"/>
      <c r="D21" s="36"/>
      <c r="E21" s="58"/>
      <c r="F21" s="34" t="s">
        <v>1068</v>
      </c>
      <c r="G21" s="31">
        <v>4200</v>
      </c>
      <c r="H21" s="31">
        <v>9800</v>
      </c>
      <c r="I21" s="31"/>
      <c r="J21" s="36"/>
    </row>
    <row r="22" spans="1:10" ht="21" customHeight="1">
      <c r="A22" s="59"/>
      <c r="B22" s="32"/>
      <c r="C22" s="32"/>
      <c r="D22" s="32"/>
      <c r="E22" s="32"/>
      <c r="F22" s="34" t="s">
        <v>1072</v>
      </c>
      <c r="G22" s="31">
        <f>B5-G5</f>
        <v>0</v>
      </c>
      <c r="H22" s="31">
        <v>8453</v>
      </c>
      <c r="I22" s="31">
        <v>8016</v>
      </c>
      <c r="J22" s="31"/>
    </row>
    <row r="23" spans="1:10" s="54" customFormat="1" ht="21" customHeight="1">
      <c r="A23" s="210" t="s">
        <v>69</v>
      </c>
      <c r="B23" s="210"/>
      <c r="C23" s="210"/>
      <c r="D23" s="210"/>
      <c r="E23" s="210"/>
      <c r="F23" s="60" t="s">
        <v>77</v>
      </c>
      <c r="G23" s="31">
        <f>G22</f>
        <v>0</v>
      </c>
      <c r="H23" s="31">
        <f>C5-H5</f>
        <v>198364</v>
      </c>
      <c r="I23" s="31">
        <f>D5-I5</f>
        <v>0</v>
      </c>
      <c r="J23" s="31"/>
    </row>
    <row r="24" spans="1:10" ht="21" customHeight="1">
      <c r="A24" s="210"/>
      <c r="B24" s="210"/>
      <c r="C24" s="210"/>
      <c r="D24" s="210"/>
      <c r="E24" s="210"/>
      <c r="F24" s="56" t="s">
        <v>78</v>
      </c>
      <c r="G24" s="57"/>
      <c r="H24" s="57">
        <f>H23</f>
        <v>198364</v>
      </c>
      <c r="I24" s="57">
        <f>I23</f>
        <v>0</v>
      </c>
      <c r="J24" s="57"/>
    </row>
    <row r="25" spans="1:10" ht="21" customHeight="1">
      <c r="A25" s="61"/>
      <c r="B25" s="61"/>
      <c r="C25" s="61"/>
      <c r="D25" s="61"/>
      <c r="E25" s="61"/>
      <c r="F25" s="61"/>
      <c r="G25" s="61"/>
      <c r="H25" s="61"/>
      <c r="I25" s="61"/>
      <c r="J25" s="61"/>
    </row>
    <row r="26" spans="1:10" ht="21" customHeight="1">
      <c r="A26" s="61"/>
      <c r="B26" s="61"/>
      <c r="C26" s="61"/>
      <c r="D26" s="61"/>
      <c r="E26" s="61"/>
      <c r="F26" s="61"/>
      <c r="G26" s="61"/>
      <c r="H26" s="61"/>
      <c r="I26" s="61"/>
      <c r="J26" s="61"/>
    </row>
    <row r="27" spans="1:10" ht="21" customHeight="1">
      <c r="A27" s="61"/>
      <c r="B27" s="61"/>
      <c r="C27" s="61"/>
      <c r="D27" s="61"/>
      <c r="E27" s="61"/>
      <c r="F27" s="61"/>
      <c r="G27" s="61"/>
      <c r="H27" s="61"/>
      <c r="I27" s="61"/>
      <c r="J27" s="61"/>
    </row>
    <row r="28" spans="1:10" ht="21" customHeight="1">
      <c r="A28" s="61"/>
      <c r="B28" s="61"/>
      <c r="C28" s="61"/>
      <c r="D28" s="61"/>
      <c r="E28" s="61"/>
      <c r="F28" s="61"/>
      <c r="G28" s="61"/>
      <c r="H28" s="61"/>
      <c r="I28" s="61"/>
      <c r="J28" s="61"/>
    </row>
    <row r="29" spans="1:10" ht="21" customHeight="1">
      <c r="A29" s="61"/>
      <c r="B29" s="61"/>
      <c r="C29" s="61"/>
      <c r="D29" s="61"/>
      <c r="E29" s="61"/>
      <c r="F29" s="61"/>
      <c r="G29" s="61"/>
      <c r="H29" s="61"/>
      <c r="I29" s="61"/>
      <c r="J29" s="61"/>
    </row>
    <row r="30" spans="1:10" ht="21" customHeight="1">
      <c r="A30" s="61"/>
      <c r="B30" s="61"/>
      <c r="C30" s="61"/>
      <c r="D30" s="61"/>
      <c r="E30" s="61"/>
      <c r="F30" s="61"/>
      <c r="G30" s="61"/>
      <c r="H30" s="61"/>
      <c r="I30" s="61"/>
      <c r="J30" s="61"/>
    </row>
    <row r="31" spans="1:10" ht="21" customHeight="1">
      <c r="A31" s="61"/>
      <c r="B31" s="61"/>
      <c r="C31" s="61"/>
      <c r="D31" s="61"/>
      <c r="E31" s="61"/>
      <c r="F31" s="61"/>
      <c r="G31" s="61"/>
      <c r="H31" s="61"/>
      <c r="I31" s="61"/>
      <c r="J31" s="61"/>
    </row>
    <row r="32" spans="1:10" ht="21" customHeight="1">
      <c r="A32" s="61"/>
      <c r="B32" s="61"/>
      <c r="C32" s="61"/>
      <c r="D32" s="61"/>
      <c r="E32" s="61"/>
      <c r="F32" s="61"/>
      <c r="G32" s="61"/>
      <c r="H32" s="61"/>
      <c r="I32" s="61"/>
      <c r="J32" s="61"/>
    </row>
    <row r="33" spans="1:10" ht="21" customHeight="1">
      <c r="A33" s="61"/>
      <c r="B33" s="61"/>
      <c r="C33" s="61"/>
      <c r="D33" s="61"/>
      <c r="E33" s="61"/>
      <c r="F33" s="61"/>
      <c r="G33" s="61"/>
      <c r="H33" s="61"/>
      <c r="I33" s="61"/>
      <c r="J33" s="61"/>
    </row>
    <row r="34" spans="1:10" ht="21" customHeight="1">
      <c r="A34" s="61"/>
      <c r="B34" s="61"/>
      <c r="C34" s="61"/>
      <c r="D34" s="61"/>
      <c r="E34" s="61"/>
      <c r="F34" s="61"/>
      <c r="G34" s="61"/>
      <c r="H34" s="61"/>
      <c r="I34" s="61"/>
      <c r="J34" s="61"/>
    </row>
    <row r="35" spans="1:10" ht="21" customHeight="1">
      <c r="A35" s="61"/>
      <c r="B35" s="61"/>
      <c r="C35" s="61"/>
      <c r="D35" s="61"/>
      <c r="E35" s="61"/>
      <c r="F35" s="61"/>
      <c r="G35" s="61"/>
      <c r="H35" s="61"/>
      <c r="I35" s="61"/>
      <c r="J35" s="61"/>
    </row>
    <row r="36" spans="1:10" ht="21" customHeight="1">
      <c r="A36" s="61"/>
      <c r="B36" s="61"/>
      <c r="C36" s="61"/>
      <c r="D36" s="61"/>
      <c r="E36" s="61"/>
      <c r="F36" s="61"/>
      <c r="G36" s="61"/>
      <c r="H36" s="61"/>
      <c r="I36" s="61"/>
      <c r="J36" s="61"/>
    </row>
    <row r="37" spans="1:10" ht="21" customHeight="1">
      <c r="A37" s="61"/>
      <c r="B37" s="61"/>
      <c r="C37" s="61"/>
      <c r="D37" s="61"/>
      <c r="E37" s="61"/>
      <c r="F37" s="61"/>
      <c r="G37" s="61"/>
      <c r="H37" s="61"/>
      <c r="I37" s="61"/>
      <c r="J37" s="61"/>
    </row>
    <row r="38" spans="1:10" ht="21" customHeight="1">
      <c r="A38" s="61"/>
      <c r="B38" s="61"/>
      <c r="C38" s="61"/>
      <c r="D38" s="61"/>
      <c r="E38" s="61"/>
      <c r="F38" s="61"/>
      <c r="G38" s="61"/>
      <c r="H38" s="61"/>
      <c r="I38" s="61"/>
      <c r="J38" s="61"/>
    </row>
  </sheetData>
  <sheetProtection/>
  <mergeCells count="3">
    <mergeCell ref="A2:J2"/>
    <mergeCell ref="G3:J3"/>
    <mergeCell ref="A23:E24"/>
  </mergeCells>
  <printOptions horizontalCentered="1"/>
  <pageMargins left="0.39" right="0.31" top="0.52" bottom="0.39" header="0.16" footer="0.31"/>
  <pageSetup horizontalDpi="600" verticalDpi="600" orientation="landscape" paperSize="9" scale="88"/>
  <headerFooter alignWithMargins="0">
    <oddFooter>&amp;C—28—</oddFooter>
  </headerFooter>
</worksheet>
</file>

<file path=xl/worksheets/sheet18.xml><?xml version="1.0" encoding="utf-8"?>
<worksheet xmlns="http://schemas.openxmlformats.org/spreadsheetml/2006/main" xmlns:r="http://schemas.openxmlformats.org/officeDocument/2006/relationships">
  <dimension ref="A1:F256"/>
  <sheetViews>
    <sheetView showZeros="0" workbookViewId="0" topLeftCell="A1">
      <pane xSplit="1" ySplit="6" topLeftCell="B247" activePane="bottomRight" state="frozen"/>
      <selection pane="topLeft" activeCell="A1" sqref="A1"/>
      <selection pane="topRight" activeCell="A1" sqref="A1"/>
      <selection pane="bottomLeft" activeCell="A1" sqref="A1"/>
      <selection pane="bottomRight" activeCell="J258" sqref="J258"/>
    </sheetView>
  </sheetViews>
  <sheetFormatPr defaultColWidth="8.75390625" defaultRowHeight="19.5" customHeight="1"/>
  <cols>
    <col min="1" max="1" width="52.50390625" style="37" customWidth="1"/>
    <col min="2" max="2" width="16.25390625" style="38" customWidth="1"/>
    <col min="3" max="3" width="10.25390625" style="39" bestFit="1" customWidth="1"/>
    <col min="4" max="32" width="9.00390625" style="39" bestFit="1" customWidth="1"/>
    <col min="33" max="16384" width="8.75390625" style="39" customWidth="1"/>
  </cols>
  <sheetData>
    <row r="1" spans="1:2" ht="19.5" customHeight="1">
      <c r="A1" s="245" t="s">
        <v>1513</v>
      </c>
      <c r="B1" s="246"/>
    </row>
    <row r="2" spans="1:6" ht="35.25" customHeight="1">
      <c r="A2" s="247" t="s">
        <v>1514</v>
      </c>
      <c r="B2" s="247"/>
      <c r="C2" s="40"/>
      <c r="D2" s="40"/>
      <c r="E2" s="40"/>
      <c r="F2" s="40"/>
    </row>
    <row r="3" spans="1:2" ht="19.5" customHeight="1">
      <c r="A3" s="41"/>
      <c r="B3" s="42" t="s">
        <v>74</v>
      </c>
    </row>
    <row r="4" spans="1:6" ht="19.5" customHeight="1">
      <c r="A4" s="43" t="s">
        <v>1515</v>
      </c>
      <c r="B4" s="43" t="s">
        <v>1357</v>
      </c>
      <c r="C4" s="44"/>
      <c r="D4" s="44"/>
      <c r="E4" s="44"/>
      <c r="F4" s="44"/>
    </row>
    <row r="5" spans="1:6" ht="19.5" customHeight="1">
      <c r="A5" s="45" t="s">
        <v>1516</v>
      </c>
      <c r="B5" s="46">
        <f>SUM(B6,B12,B18)</f>
        <v>86</v>
      </c>
      <c r="C5" s="44"/>
      <c r="D5" s="44"/>
      <c r="E5" s="44"/>
      <c r="F5" s="44"/>
    </row>
    <row r="6" spans="1:6" ht="19.5" customHeight="1">
      <c r="A6" s="47" t="s">
        <v>1517</v>
      </c>
      <c r="B6" s="48">
        <f>SUM(B7:B11)</f>
        <v>0</v>
      </c>
      <c r="D6" s="44"/>
      <c r="E6" s="44"/>
      <c r="F6" s="44"/>
    </row>
    <row r="7" spans="1:6" ht="19.5" customHeight="1">
      <c r="A7" s="49" t="s">
        <v>1518</v>
      </c>
      <c r="B7" s="48"/>
      <c r="D7" s="44"/>
      <c r="E7" s="44"/>
      <c r="F7" s="44"/>
    </row>
    <row r="8" spans="1:6" ht="19.5" customHeight="1">
      <c r="A8" s="49" t="s">
        <v>1519</v>
      </c>
      <c r="B8" s="48"/>
      <c r="D8" s="44"/>
      <c r="E8" s="44"/>
      <c r="F8" s="44"/>
    </row>
    <row r="9" spans="1:6" ht="19.5" customHeight="1">
      <c r="A9" s="49" t="s">
        <v>1520</v>
      </c>
      <c r="B9" s="48"/>
      <c r="D9" s="44"/>
      <c r="E9" s="44"/>
      <c r="F9" s="44"/>
    </row>
    <row r="10" spans="1:6" ht="19.5" customHeight="1">
      <c r="A10" s="49" t="s">
        <v>1521</v>
      </c>
      <c r="B10" s="48"/>
      <c r="D10" s="44"/>
      <c r="E10" s="44"/>
      <c r="F10" s="44"/>
    </row>
    <row r="11" spans="1:6" ht="19.5" customHeight="1">
      <c r="A11" s="49" t="s">
        <v>1522</v>
      </c>
      <c r="B11" s="48"/>
      <c r="D11" s="44"/>
      <c r="E11" s="44"/>
      <c r="F11" s="44"/>
    </row>
    <row r="12" spans="1:6" ht="19.5" customHeight="1">
      <c r="A12" s="47" t="s">
        <v>1523</v>
      </c>
      <c r="B12" s="48">
        <f>SUM(B13:B17)</f>
        <v>86</v>
      </c>
      <c r="D12" s="44"/>
      <c r="E12" s="44"/>
      <c r="F12" s="44"/>
    </row>
    <row r="13" spans="1:6" ht="19.5" customHeight="1">
      <c r="A13" s="47" t="s">
        <v>1524</v>
      </c>
      <c r="B13" s="48"/>
      <c r="D13" s="44"/>
      <c r="E13" s="44"/>
      <c r="F13" s="44"/>
    </row>
    <row r="14" spans="1:6" ht="19.5" customHeight="1">
      <c r="A14" s="47" t="s">
        <v>1525</v>
      </c>
      <c r="B14" s="48"/>
      <c r="D14" s="44"/>
      <c r="E14" s="44"/>
      <c r="F14" s="44"/>
    </row>
    <row r="15" spans="1:6" ht="19.5" customHeight="1">
      <c r="A15" s="47" t="s">
        <v>1526</v>
      </c>
      <c r="B15" s="48"/>
      <c r="D15" s="44"/>
      <c r="E15" s="44"/>
      <c r="F15" s="44"/>
    </row>
    <row r="16" spans="1:6" ht="19.5" customHeight="1">
      <c r="A16" s="47" t="s">
        <v>1527</v>
      </c>
      <c r="B16" s="48">
        <v>86</v>
      </c>
      <c r="D16" s="44"/>
      <c r="E16" s="44"/>
      <c r="F16" s="44"/>
    </row>
    <row r="17" spans="1:6" ht="19.5" customHeight="1">
      <c r="A17" s="47" t="s">
        <v>1528</v>
      </c>
      <c r="B17" s="48"/>
      <c r="D17" s="44"/>
      <c r="E17" s="44"/>
      <c r="F17" s="44"/>
    </row>
    <row r="18" spans="1:6" ht="19.5" customHeight="1">
      <c r="A18" s="47" t="s">
        <v>1529</v>
      </c>
      <c r="B18" s="48">
        <f>SUM(B19:B20)</f>
        <v>0</v>
      </c>
      <c r="D18" s="44"/>
      <c r="E18" s="44"/>
      <c r="F18" s="44"/>
    </row>
    <row r="19" spans="1:6" ht="19.5" customHeight="1">
      <c r="A19" s="50" t="s">
        <v>1530</v>
      </c>
      <c r="B19" s="48"/>
      <c r="D19" s="44"/>
      <c r="E19" s="44"/>
      <c r="F19" s="44"/>
    </row>
    <row r="20" spans="1:6" ht="19.5" customHeight="1">
      <c r="A20" s="50" t="s">
        <v>1531</v>
      </c>
      <c r="B20" s="48"/>
      <c r="D20" s="44"/>
      <c r="E20" s="44"/>
      <c r="F20" s="44"/>
    </row>
    <row r="21" spans="1:6" ht="19.5" customHeight="1">
      <c r="A21" s="45" t="s">
        <v>1532</v>
      </c>
      <c r="B21" s="48">
        <f>SUM(B22,B26,B30)</f>
        <v>6708</v>
      </c>
      <c r="D21" s="44"/>
      <c r="E21" s="44"/>
      <c r="F21" s="44"/>
    </row>
    <row r="22" spans="1:6" ht="19.5" customHeight="1">
      <c r="A22" s="49" t="s">
        <v>1533</v>
      </c>
      <c r="B22" s="48">
        <f>SUM(B23:B25)</f>
        <v>6433</v>
      </c>
      <c r="D22" s="44"/>
      <c r="E22" s="44"/>
      <c r="F22" s="44"/>
    </row>
    <row r="23" spans="1:6" ht="19.5" customHeight="1">
      <c r="A23" s="49" t="s">
        <v>1534</v>
      </c>
      <c r="B23" s="48">
        <v>4333</v>
      </c>
      <c r="D23" s="44"/>
      <c r="E23" s="44"/>
      <c r="F23" s="44"/>
    </row>
    <row r="24" spans="1:6" ht="19.5" customHeight="1">
      <c r="A24" s="49" t="s">
        <v>1535</v>
      </c>
      <c r="B24" s="48">
        <v>2100</v>
      </c>
      <c r="D24" s="44"/>
      <c r="E24" s="44"/>
      <c r="F24" s="44"/>
    </row>
    <row r="25" spans="1:6" ht="19.5" customHeight="1">
      <c r="A25" s="49" t="s">
        <v>1536</v>
      </c>
      <c r="B25" s="48"/>
      <c r="D25" s="44"/>
      <c r="E25" s="44"/>
      <c r="F25" s="44"/>
    </row>
    <row r="26" spans="1:6" ht="19.5" customHeight="1">
      <c r="A26" s="49" t="s">
        <v>1537</v>
      </c>
      <c r="B26" s="48">
        <f>SUM(B27:B29)</f>
        <v>275</v>
      </c>
      <c r="D26" s="44"/>
      <c r="E26" s="44"/>
      <c r="F26" s="44"/>
    </row>
    <row r="27" spans="1:6" ht="19.5" customHeight="1">
      <c r="A27" s="49" t="s">
        <v>1534</v>
      </c>
      <c r="B27" s="48"/>
      <c r="D27" s="44"/>
      <c r="E27" s="44"/>
      <c r="F27" s="44"/>
    </row>
    <row r="28" spans="1:6" ht="19.5" customHeight="1">
      <c r="A28" s="49" t="s">
        <v>1535</v>
      </c>
      <c r="B28" s="48">
        <v>275</v>
      </c>
      <c r="D28" s="44"/>
      <c r="E28" s="44"/>
      <c r="F28" s="44"/>
    </row>
    <row r="29" spans="1:6" ht="19.5" customHeight="1">
      <c r="A29" s="51" t="s">
        <v>1538</v>
      </c>
      <c r="B29" s="48"/>
      <c r="D29" s="44"/>
      <c r="E29" s="44"/>
      <c r="F29" s="44"/>
    </row>
    <row r="30" spans="1:6" ht="19.5" customHeight="1">
      <c r="A30" s="47" t="s">
        <v>1539</v>
      </c>
      <c r="B30" s="48">
        <f>SUM(B31:B32)</f>
        <v>0</v>
      </c>
      <c r="D30" s="44"/>
      <c r="E30" s="44"/>
      <c r="F30" s="44"/>
    </row>
    <row r="31" spans="1:6" ht="19.5" customHeight="1">
      <c r="A31" s="50" t="s">
        <v>1535</v>
      </c>
      <c r="B31" s="48"/>
      <c r="D31" s="44"/>
      <c r="E31" s="44"/>
      <c r="F31" s="44"/>
    </row>
    <row r="32" spans="1:6" ht="19.5" customHeight="1">
      <c r="A32" s="50" t="s">
        <v>1540</v>
      </c>
      <c r="B32" s="48"/>
      <c r="D32" s="44"/>
      <c r="E32" s="44"/>
      <c r="F32" s="44"/>
    </row>
    <row r="33" spans="1:6" ht="19.5" customHeight="1">
      <c r="A33" s="45" t="s">
        <v>1541</v>
      </c>
      <c r="B33" s="48">
        <f>SUM(B34,B39)</f>
        <v>0</v>
      </c>
      <c r="D33" s="44"/>
      <c r="E33" s="44"/>
      <c r="F33" s="44"/>
    </row>
    <row r="34" spans="1:6" ht="19.5" customHeight="1">
      <c r="A34" s="45" t="s">
        <v>1542</v>
      </c>
      <c r="B34" s="48"/>
      <c r="D34" s="44"/>
      <c r="E34" s="44"/>
      <c r="F34" s="44"/>
    </row>
    <row r="35" spans="1:6" ht="19.5" customHeight="1">
      <c r="A35" s="45" t="s">
        <v>1543</v>
      </c>
      <c r="B35" s="48"/>
      <c r="D35" s="44"/>
      <c r="E35" s="44"/>
      <c r="F35" s="44"/>
    </row>
    <row r="36" spans="1:6" ht="19.5" customHeight="1">
      <c r="A36" s="45" t="s">
        <v>1544</v>
      </c>
      <c r="B36" s="48"/>
      <c r="D36" s="44"/>
      <c r="E36" s="44"/>
      <c r="F36" s="44"/>
    </row>
    <row r="37" spans="1:6" ht="19.5" customHeight="1">
      <c r="A37" s="45" t="s">
        <v>1545</v>
      </c>
      <c r="B37" s="48"/>
      <c r="D37" s="44"/>
      <c r="E37" s="44"/>
      <c r="F37" s="44"/>
    </row>
    <row r="38" spans="1:6" ht="19.5" customHeight="1">
      <c r="A38" s="45" t="s">
        <v>1546</v>
      </c>
      <c r="B38" s="48"/>
      <c r="D38" s="44"/>
      <c r="E38" s="44"/>
      <c r="F38" s="44"/>
    </row>
    <row r="39" spans="1:2" ht="19.5" customHeight="1">
      <c r="A39" s="45" t="s">
        <v>1547</v>
      </c>
      <c r="B39" s="48"/>
    </row>
    <row r="40" spans="1:2" ht="19.5" customHeight="1">
      <c r="A40" s="45" t="s">
        <v>1548</v>
      </c>
      <c r="B40" s="48"/>
    </row>
    <row r="41" spans="1:2" ht="19.5" customHeight="1">
      <c r="A41" s="45" t="s">
        <v>1549</v>
      </c>
      <c r="B41" s="48"/>
    </row>
    <row r="42" spans="1:2" ht="19.5" customHeight="1">
      <c r="A42" s="45" t="s">
        <v>1550</v>
      </c>
      <c r="B42" s="48"/>
    </row>
    <row r="43" spans="1:2" ht="19.5" customHeight="1">
      <c r="A43" s="45" t="s">
        <v>1551</v>
      </c>
      <c r="B43" s="48"/>
    </row>
    <row r="44" spans="1:2" ht="19.5" customHeight="1">
      <c r="A44" s="45" t="s">
        <v>1552</v>
      </c>
      <c r="B44" s="48">
        <f>SUM(B45,B58,B62:B63,B69,B73,B77,B81,B87,B90)</f>
        <v>185246</v>
      </c>
    </row>
    <row r="45" spans="1:2" ht="19.5" customHeight="1">
      <c r="A45" s="45" t="s">
        <v>1553</v>
      </c>
      <c r="B45" s="48">
        <f>SUM(B46:B57)</f>
        <v>156651</v>
      </c>
    </row>
    <row r="46" spans="1:2" ht="19.5" customHeight="1">
      <c r="A46" s="51" t="s">
        <v>1554</v>
      </c>
      <c r="B46" s="48">
        <v>111051</v>
      </c>
    </row>
    <row r="47" spans="1:2" ht="19.5" customHeight="1">
      <c r="A47" s="51" t="s">
        <v>1555</v>
      </c>
      <c r="B47" s="48">
        <v>1100</v>
      </c>
    </row>
    <row r="48" spans="1:2" ht="19.5" customHeight="1">
      <c r="A48" s="51" t="s">
        <v>1556</v>
      </c>
      <c r="B48" s="48">
        <v>11000</v>
      </c>
    </row>
    <row r="49" spans="1:2" ht="19.5" customHeight="1">
      <c r="A49" s="51" t="s">
        <v>1557</v>
      </c>
      <c r="B49" s="48">
        <v>500</v>
      </c>
    </row>
    <row r="50" spans="1:2" ht="19.5" customHeight="1">
      <c r="A50" s="51" t="s">
        <v>1558</v>
      </c>
      <c r="B50" s="48"/>
    </row>
    <row r="51" spans="1:2" ht="19.5" customHeight="1">
      <c r="A51" s="51" t="s">
        <v>1559</v>
      </c>
      <c r="B51" s="48"/>
    </row>
    <row r="52" spans="1:2" ht="19.5" customHeight="1">
      <c r="A52" s="51" t="s">
        <v>1560</v>
      </c>
      <c r="B52" s="48"/>
    </row>
    <row r="53" spans="1:2" ht="19.5" customHeight="1">
      <c r="A53" s="51" t="s">
        <v>1561</v>
      </c>
      <c r="B53" s="48"/>
    </row>
    <row r="54" spans="1:2" ht="19.5" customHeight="1">
      <c r="A54" s="51" t="s">
        <v>1562</v>
      </c>
      <c r="B54" s="48">
        <v>23000</v>
      </c>
    </row>
    <row r="55" spans="1:2" ht="19.5" customHeight="1">
      <c r="A55" s="51" t="s">
        <v>1563</v>
      </c>
      <c r="B55" s="48"/>
    </row>
    <row r="56" spans="1:2" ht="19.5" customHeight="1">
      <c r="A56" s="51" t="s">
        <v>956</v>
      </c>
      <c r="B56" s="48"/>
    </row>
    <row r="57" spans="1:2" ht="19.5" customHeight="1">
      <c r="A57" s="51" t="s">
        <v>1564</v>
      </c>
      <c r="B57" s="48">
        <v>10000</v>
      </c>
    </row>
    <row r="58" spans="1:2" ht="19.5" customHeight="1">
      <c r="A58" s="45" t="s">
        <v>1565</v>
      </c>
      <c r="B58" s="48">
        <f>SUM(B59:B61)</f>
        <v>500</v>
      </c>
    </row>
    <row r="59" spans="1:2" ht="19.5" customHeight="1">
      <c r="A59" s="51" t="s">
        <v>1554</v>
      </c>
      <c r="B59" s="48"/>
    </row>
    <row r="60" spans="1:2" ht="19.5" customHeight="1">
      <c r="A60" s="51" t="s">
        <v>1555</v>
      </c>
      <c r="B60" s="48"/>
    </row>
    <row r="61" spans="1:2" ht="19.5" customHeight="1">
      <c r="A61" s="51" t="s">
        <v>1566</v>
      </c>
      <c r="B61" s="48">
        <v>500</v>
      </c>
    </row>
    <row r="62" spans="1:2" ht="19.5" customHeight="1">
      <c r="A62" s="45" t="s">
        <v>1567</v>
      </c>
      <c r="B62" s="48">
        <v>2108</v>
      </c>
    </row>
    <row r="63" spans="1:2" ht="19.5" customHeight="1">
      <c r="A63" s="45" t="s">
        <v>1568</v>
      </c>
      <c r="B63" s="48">
        <f>SUM(B64:B68)</f>
        <v>25787</v>
      </c>
    </row>
    <row r="64" spans="1:2" ht="19.5" customHeight="1">
      <c r="A64" s="51" t="s">
        <v>1569</v>
      </c>
      <c r="B64" s="48">
        <v>8000</v>
      </c>
    </row>
    <row r="65" spans="1:2" ht="19.5" customHeight="1">
      <c r="A65" s="51" t="s">
        <v>1570</v>
      </c>
      <c r="B65" s="48">
        <v>10836</v>
      </c>
    </row>
    <row r="66" spans="1:2" ht="19.5" customHeight="1">
      <c r="A66" s="51" t="s">
        <v>1571</v>
      </c>
      <c r="B66" s="48"/>
    </row>
    <row r="67" spans="1:2" ht="19.5" customHeight="1">
      <c r="A67" s="51" t="s">
        <v>1572</v>
      </c>
      <c r="B67" s="48"/>
    </row>
    <row r="68" spans="1:2" ht="19.5" customHeight="1">
      <c r="A68" s="51" t="s">
        <v>1573</v>
      </c>
      <c r="B68" s="48">
        <v>6951</v>
      </c>
    </row>
    <row r="69" spans="1:2" ht="19.5" customHeight="1">
      <c r="A69" s="45" t="s">
        <v>1574</v>
      </c>
      <c r="B69" s="48">
        <f>SUM(B70:B72)</f>
        <v>200</v>
      </c>
    </row>
    <row r="70" spans="1:2" ht="19.5" customHeight="1">
      <c r="A70" s="45" t="s">
        <v>1575</v>
      </c>
      <c r="B70" s="48"/>
    </row>
    <row r="71" spans="1:2" ht="19.5" customHeight="1">
      <c r="A71" s="45" t="s">
        <v>1576</v>
      </c>
      <c r="B71" s="48"/>
    </row>
    <row r="72" spans="1:2" ht="19.5" customHeight="1">
      <c r="A72" s="45" t="s">
        <v>1577</v>
      </c>
      <c r="B72" s="48">
        <v>200</v>
      </c>
    </row>
    <row r="73" spans="1:2" ht="19.5" customHeight="1">
      <c r="A73" s="52" t="s">
        <v>1578</v>
      </c>
      <c r="B73" s="48">
        <f>SUM(B74:B76)</f>
        <v>0</v>
      </c>
    </row>
    <row r="74" spans="1:2" ht="19.5" customHeight="1">
      <c r="A74" s="50" t="s">
        <v>1554</v>
      </c>
      <c r="B74" s="48"/>
    </row>
    <row r="75" spans="1:2" ht="19.5" customHeight="1">
      <c r="A75" s="50" t="s">
        <v>1555</v>
      </c>
      <c r="B75" s="48"/>
    </row>
    <row r="76" spans="1:2" ht="19.5" customHeight="1">
      <c r="A76" s="50" t="s">
        <v>1579</v>
      </c>
      <c r="B76" s="48"/>
    </row>
    <row r="77" spans="1:2" ht="19.5" customHeight="1">
      <c r="A77" s="52" t="s">
        <v>1580</v>
      </c>
      <c r="B77" s="48">
        <f>SUM(B78:B80)</f>
        <v>0</v>
      </c>
    </row>
    <row r="78" spans="1:2" ht="19.5" customHeight="1">
      <c r="A78" s="50" t="s">
        <v>1554</v>
      </c>
      <c r="B78" s="48"/>
    </row>
    <row r="79" spans="1:2" ht="19.5" customHeight="1">
      <c r="A79" s="50" t="s">
        <v>1555</v>
      </c>
      <c r="B79" s="48"/>
    </row>
    <row r="80" spans="1:2" ht="19.5" customHeight="1">
      <c r="A80" s="50" t="s">
        <v>1581</v>
      </c>
      <c r="B80" s="48"/>
    </row>
    <row r="81" spans="1:2" ht="19.5" customHeight="1">
      <c r="A81" s="52" t="s">
        <v>1582</v>
      </c>
      <c r="B81" s="48">
        <f>SUM(B82:B86)</f>
        <v>0</v>
      </c>
    </row>
    <row r="82" spans="1:2" ht="19.5" customHeight="1">
      <c r="A82" s="50" t="s">
        <v>1569</v>
      </c>
      <c r="B82" s="48"/>
    </row>
    <row r="83" spans="1:2" ht="19.5" customHeight="1">
      <c r="A83" s="50" t="s">
        <v>1570</v>
      </c>
      <c r="B83" s="48"/>
    </row>
    <row r="84" spans="1:2" ht="19.5" customHeight="1">
      <c r="A84" s="50" t="s">
        <v>1571</v>
      </c>
      <c r="B84" s="48"/>
    </row>
    <row r="85" spans="1:2" ht="19.5" customHeight="1">
      <c r="A85" s="50" t="s">
        <v>1572</v>
      </c>
      <c r="B85" s="48"/>
    </row>
    <row r="86" spans="1:2" ht="19.5" customHeight="1">
      <c r="A86" s="50" t="s">
        <v>1583</v>
      </c>
      <c r="B86" s="48"/>
    </row>
    <row r="87" spans="1:2" ht="19.5" customHeight="1">
      <c r="A87" s="52" t="s">
        <v>1584</v>
      </c>
      <c r="B87" s="48">
        <f>SUM(B88:B89)</f>
        <v>0</v>
      </c>
    </row>
    <row r="88" spans="1:2" ht="19.5" customHeight="1">
      <c r="A88" s="50" t="s">
        <v>1575</v>
      </c>
      <c r="B88" s="48"/>
    </row>
    <row r="89" spans="1:2" ht="19.5" customHeight="1">
      <c r="A89" s="50" t="s">
        <v>1585</v>
      </c>
      <c r="B89" s="48"/>
    </row>
    <row r="90" spans="1:2" ht="19.5" customHeight="1">
      <c r="A90" s="50" t="s">
        <v>1586</v>
      </c>
      <c r="B90" s="48">
        <f>SUM(B91:B98)</f>
        <v>0</v>
      </c>
    </row>
    <row r="91" spans="1:2" ht="19.5" customHeight="1">
      <c r="A91" s="50" t="s">
        <v>1554</v>
      </c>
      <c r="B91" s="48"/>
    </row>
    <row r="92" spans="1:2" ht="19.5" customHeight="1">
      <c r="A92" s="50" t="s">
        <v>1555</v>
      </c>
      <c r="B92" s="48"/>
    </row>
    <row r="93" spans="1:2" ht="19.5" customHeight="1">
      <c r="A93" s="50" t="s">
        <v>1556</v>
      </c>
      <c r="B93" s="48"/>
    </row>
    <row r="94" spans="1:2" ht="19.5" customHeight="1">
      <c r="A94" s="50" t="s">
        <v>1557</v>
      </c>
      <c r="B94" s="48"/>
    </row>
    <row r="95" spans="1:2" ht="19.5" customHeight="1">
      <c r="A95" s="50" t="s">
        <v>1560</v>
      </c>
      <c r="B95" s="48"/>
    </row>
    <row r="96" spans="1:2" ht="19.5" customHeight="1">
      <c r="A96" s="50" t="s">
        <v>1562</v>
      </c>
      <c r="B96" s="48"/>
    </row>
    <row r="97" spans="1:2" ht="19.5" customHeight="1">
      <c r="A97" s="50" t="s">
        <v>1563</v>
      </c>
      <c r="B97" s="48"/>
    </row>
    <row r="98" spans="1:2" ht="19.5" customHeight="1">
      <c r="A98" s="50" t="s">
        <v>1587</v>
      </c>
      <c r="B98" s="48"/>
    </row>
    <row r="99" spans="1:2" ht="19.5" customHeight="1">
      <c r="A99" s="45" t="s">
        <v>1588</v>
      </c>
      <c r="B99" s="48">
        <f>SUM(B100,B105,B110)</f>
        <v>108186</v>
      </c>
    </row>
    <row r="100" spans="1:2" ht="19.5" customHeight="1">
      <c r="A100" s="51" t="s">
        <v>1589</v>
      </c>
      <c r="B100" s="48">
        <f>SUM(B101:B104)</f>
        <v>189</v>
      </c>
    </row>
    <row r="101" spans="1:2" ht="19.5" customHeight="1">
      <c r="A101" s="51" t="s">
        <v>1535</v>
      </c>
      <c r="B101" s="48">
        <v>189</v>
      </c>
    </row>
    <row r="102" spans="1:2" ht="19.5" customHeight="1">
      <c r="A102" s="51" t="s">
        <v>1590</v>
      </c>
      <c r="B102" s="48"/>
    </row>
    <row r="103" spans="1:2" ht="19.5" customHeight="1">
      <c r="A103" s="51" t="s">
        <v>1591</v>
      </c>
      <c r="B103" s="48"/>
    </row>
    <row r="104" spans="1:2" ht="19.5" customHeight="1">
      <c r="A104" s="51" t="s">
        <v>1592</v>
      </c>
      <c r="B104" s="48"/>
    </row>
    <row r="105" spans="1:2" ht="19.5" customHeight="1">
      <c r="A105" s="51" t="s">
        <v>1593</v>
      </c>
      <c r="B105" s="48">
        <f>SUM(B106:B109)</f>
        <v>12787</v>
      </c>
    </row>
    <row r="106" spans="1:2" ht="19.5" customHeight="1">
      <c r="A106" s="51" t="s">
        <v>1535</v>
      </c>
      <c r="B106" s="48">
        <v>8300</v>
      </c>
    </row>
    <row r="107" spans="1:2" ht="19.5" customHeight="1">
      <c r="A107" s="51" t="s">
        <v>1590</v>
      </c>
      <c r="B107" s="48">
        <v>4487</v>
      </c>
    </row>
    <row r="108" spans="1:2" ht="19.5" customHeight="1">
      <c r="A108" s="51" t="s">
        <v>1594</v>
      </c>
      <c r="B108" s="48"/>
    </row>
    <row r="109" spans="1:2" ht="19.5" customHeight="1">
      <c r="A109" s="51" t="s">
        <v>1595</v>
      </c>
      <c r="B109" s="48"/>
    </row>
    <row r="110" spans="1:2" ht="19.5" customHeight="1">
      <c r="A110" s="51" t="s">
        <v>1596</v>
      </c>
      <c r="B110" s="48">
        <f>SUM(B111:B114)</f>
        <v>95210</v>
      </c>
    </row>
    <row r="111" spans="1:2" ht="19.5" customHeight="1">
      <c r="A111" s="51" t="s">
        <v>735</v>
      </c>
      <c r="B111" s="48"/>
    </row>
    <row r="112" spans="1:2" ht="19.5" customHeight="1">
      <c r="A112" s="51" t="s">
        <v>1597</v>
      </c>
      <c r="B112" s="48">
        <v>95210</v>
      </c>
    </row>
    <row r="113" spans="1:2" ht="19.5" customHeight="1">
      <c r="A113" s="51" t="s">
        <v>1598</v>
      </c>
      <c r="B113" s="48"/>
    </row>
    <row r="114" spans="1:2" ht="19.5" customHeight="1">
      <c r="A114" s="51" t="s">
        <v>1599</v>
      </c>
      <c r="B114" s="48"/>
    </row>
    <row r="115" spans="1:2" ht="19.5" customHeight="1">
      <c r="A115" s="49" t="s">
        <v>1600</v>
      </c>
      <c r="B115" s="48">
        <f>SUM(B116,B121,B126,B131,B140,B147,B156,B159,B162:B163)</f>
        <v>0</v>
      </c>
    </row>
    <row r="116" spans="1:2" ht="19.5" customHeight="1">
      <c r="A116" s="51" t="s">
        <v>1601</v>
      </c>
      <c r="B116" s="48"/>
    </row>
    <row r="117" spans="1:2" ht="19.5" customHeight="1">
      <c r="A117" s="51" t="s">
        <v>768</v>
      </c>
      <c r="B117" s="48"/>
    </row>
    <row r="118" spans="1:2" ht="19.5" customHeight="1">
      <c r="A118" s="51" t="s">
        <v>769</v>
      </c>
      <c r="B118" s="48"/>
    </row>
    <row r="119" spans="1:2" ht="19.5" customHeight="1">
      <c r="A119" s="51" t="s">
        <v>1602</v>
      </c>
      <c r="B119" s="48"/>
    </row>
    <row r="120" spans="1:2" ht="19.5" customHeight="1">
      <c r="A120" s="51" t="s">
        <v>1603</v>
      </c>
      <c r="B120" s="48"/>
    </row>
    <row r="121" spans="1:2" ht="19.5" customHeight="1">
      <c r="A121" s="51" t="s">
        <v>1604</v>
      </c>
      <c r="B121" s="48"/>
    </row>
    <row r="122" spans="1:2" ht="19.5" customHeight="1">
      <c r="A122" s="51" t="s">
        <v>1602</v>
      </c>
      <c r="B122" s="48"/>
    </row>
    <row r="123" spans="1:2" ht="19.5" customHeight="1">
      <c r="A123" s="51" t="s">
        <v>1605</v>
      </c>
      <c r="B123" s="48"/>
    </row>
    <row r="124" spans="1:2" ht="19.5" customHeight="1">
      <c r="A124" s="51" t="s">
        <v>1606</v>
      </c>
      <c r="B124" s="48"/>
    </row>
    <row r="125" spans="1:2" ht="19.5" customHeight="1">
      <c r="A125" s="51" t="s">
        <v>1607</v>
      </c>
      <c r="B125" s="48"/>
    </row>
    <row r="126" spans="1:2" ht="19.5" customHeight="1">
      <c r="A126" s="51" t="s">
        <v>1608</v>
      </c>
      <c r="B126" s="48"/>
    </row>
    <row r="127" spans="1:2" ht="19.5" customHeight="1">
      <c r="A127" s="51" t="s">
        <v>775</v>
      </c>
      <c r="B127" s="48"/>
    </row>
    <row r="128" spans="1:2" ht="19.5" customHeight="1">
      <c r="A128" s="51" t="s">
        <v>1609</v>
      </c>
      <c r="B128" s="48"/>
    </row>
    <row r="129" spans="1:2" ht="19.5" customHeight="1">
      <c r="A129" s="51" t="s">
        <v>1610</v>
      </c>
      <c r="B129" s="48"/>
    </row>
    <row r="130" spans="1:2" ht="19.5" customHeight="1">
      <c r="A130" s="51" t="s">
        <v>1611</v>
      </c>
      <c r="B130" s="48"/>
    </row>
    <row r="131" spans="1:2" ht="19.5" customHeight="1">
      <c r="A131" s="51" t="s">
        <v>1612</v>
      </c>
      <c r="B131" s="48"/>
    </row>
    <row r="132" spans="1:2" ht="19.5" customHeight="1">
      <c r="A132" s="51" t="s">
        <v>1613</v>
      </c>
      <c r="B132" s="48"/>
    </row>
    <row r="133" spans="1:2" ht="19.5" customHeight="1">
      <c r="A133" s="51" t="s">
        <v>1614</v>
      </c>
      <c r="B133" s="48"/>
    </row>
    <row r="134" spans="1:2" ht="19.5" customHeight="1">
      <c r="A134" s="51" t="s">
        <v>1615</v>
      </c>
      <c r="B134" s="48"/>
    </row>
    <row r="135" spans="1:2" ht="19.5" customHeight="1">
      <c r="A135" s="51" t="s">
        <v>1616</v>
      </c>
      <c r="B135" s="48"/>
    </row>
    <row r="136" spans="1:2" ht="19.5" customHeight="1">
      <c r="A136" s="51" t="s">
        <v>1617</v>
      </c>
      <c r="B136" s="48"/>
    </row>
    <row r="137" spans="1:2" ht="19.5" customHeight="1">
      <c r="A137" s="51" t="s">
        <v>1618</v>
      </c>
      <c r="B137" s="48"/>
    </row>
    <row r="138" spans="1:2" ht="19.5" customHeight="1">
      <c r="A138" s="51" t="s">
        <v>1619</v>
      </c>
      <c r="B138" s="48"/>
    </row>
    <row r="139" spans="1:2" ht="19.5" customHeight="1">
      <c r="A139" s="51" t="s">
        <v>1620</v>
      </c>
      <c r="B139" s="48"/>
    </row>
    <row r="140" spans="1:2" ht="19.5" customHeight="1">
      <c r="A140" s="51" t="s">
        <v>1621</v>
      </c>
      <c r="B140" s="48"/>
    </row>
    <row r="141" spans="1:2" ht="19.5" customHeight="1">
      <c r="A141" s="51" t="s">
        <v>1622</v>
      </c>
      <c r="B141" s="48"/>
    </row>
    <row r="142" spans="1:2" ht="19.5" customHeight="1">
      <c r="A142" s="51" t="s">
        <v>1623</v>
      </c>
      <c r="B142" s="48"/>
    </row>
    <row r="143" spans="1:2" ht="19.5" customHeight="1">
      <c r="A143" s="51" t="s">
        <v>1624</v>
      </c>
      <c r="B143" s="48"/>
    </row>
    <row r="144" spans="1:2" ht="19.5" customHeight="1">
      <c r="A144" s="51" t="s">
        <v>1625</v>
      </c>
      <c r="B144" s="48"/>
    </row>
    <row r="145" spans="1:2" ht="19.5" customHeight="1">
      <c r="A145" s="51" t="s">
        <v>1626</v>
      </c>
      <c r="B145" s="48"/>
    </row>
    <row r="146" spans="1:2" ht="19.5" customHeight="1">
      <c r="A146" s="51" t="s">
        <v>1627</v>
      </c>
      <c r="B146" s="48"/>
    </row>
    <row r="147" spans="1:2" ht="19.5" customHeight="1">
      <c r="A147" s="51" t="s">
        <v>1628</v>
      </c>
      <c r="B147" s="48"/>
    </row>
    <row r="148" spans="1:2" ht="19.5" customHeight="1">
      <c r="A148" s="51" t="s">
        <v>1629</v>
      </c>
      <c r="B148" s="48"/>
    </row>
    <row r="149" spans="1:2" ht="19.5" customHeight="1">
      <c r="A149" s="51" t="s">
        <v>796</v>
      </c>
      <c r="B149" s="48"/>
    </row>
    <row r="150" spans="1:2" ht="19.5" customHeight="1">
      <c r="A150" s="51" t="s">
        <v>1630</v>
      </c>
      <c r="B150" s="48"/>
    </row>
    <row r="151" spans="1:2" ht="19.5" customHeight="1">
      <c r="A151" s="51" t="s">
        <v>1631</v>
      </c>
      <c r="B151" s="48"/>
    </row>
    <row r="152" spans="1:2" ht="19.5" customHeight="1">
      <c r="A152" s="51" t="s">
        <v>1632</v>
      </c>
      <c r="B152" s="48"/>
    </row>
    <row r="153" spans="1:2" ht="19.5" customHeight="1">
      <c r="A153" s="51" t="s">
        <v>1633</v>
      </c>
      <c r="B153" s="48"/>
    </row>
    <row r="154" spans="1:2" ht="19.5" customHeight="1">
      <c r="A154" s="51" t="s">
        <v>1634</v>
      </c>
      <c r="B154" s="48"/>
    </row>
    <row r="155" spans="1:2" ht="19.5" customHeight="1">
      <c r="A155" s="51" t="s">
        <v>1635</v>
      </c>
      <c r="B155" s="48"/>
    </row>
    <row r="156" spans="1:2" ht="19.5" customHeight="1">
      <c r="A156" s="51" t="s">
        <v>1636</v>
      </c>
      <c r="B156" s="48"/>
    </row>
    <row r="157" spans="1:2" ht="19.5" customHeight="1">
      <c r="A157" s="50" t="s">
        <v>768</v>
      </c>
      <c r="B157" s="48"/>
    </row>
    <row r="158" spans="1:2" ht="19.5" customHeight="1">
      <c r="A158" s="50" t="s">
        <v>1637</v>
      </c>
      <c r="B158" s="48"/>
    </row>
    <row r="159" spans="1:2" ht="19.5" customHeight="1">
      <c r="A159" s="51" t="s">
        <v>1638</v>
      </c>
      <c r="B159" s="48"/>
    </row>
    <row r="160" spans="1:2" ht="19.5" customHeight="1">
      <c r="A160" s="50" t="s">
        <v>768</v>
      </c>
      <c r="B160" s="48"/>
    </row>
    <row r="161" spans="1:2" ht="19.5" customHeight="1">
      <c r="A161" s="50" t="s">
        <v>1639</v>
      </c>
      <c r="B161" s="48"/>
    </row>
    <row r="162" spans="1:2" ht="19.5" customHeight="1">
      <c r="A162" s="51" t="s">
        <v>1640</v>
      </c>
      <c r="B162" s="48"/>
    </row>
    <row r="163" spans="1:2" ht="19.5" customHeight="1">
      <c r="A163" s="51" t="s">
        <v>1641</v>
      </c>
      <c r="B163" s="48"/>
    </row>
    <row r="164" spans="1:2" ht="19.5" customHeight="1">
      <c r="A164" s="50" t="s">
        <v>775</v>
      </c>
      <c r="B164" s="48"/>
    </row>
    <row r="165" spans="1:2" ht="19.5" customHeight="1">
      <c r="A165" s="50" t="s">
        <v>1610</v>
      </c>
      <c r="B165" s="48"/>
    </row>
    <row r="166" spans="1:2" ht="19.5" customHeight="1">
      <c r="A166" s="50" t="s">
        <v>1642</v>
      </c>
      <c r="B166" s="48"/>
    </row>
    <row r="167" spans="1:2" ht="19.5" customHeight="1">
      <c r="A167" s="49" t="s">
        <v>1643</v>
      </c>
      <c r="B167" s="48">
        <f>SUM(B168)</f>
        <v>0</v>
      </c>
    </row>
    <row r="168" spans="1:2" ht="19.5" customHeight="1">
      <c r="A168" s="51" t="s">
        <v>1644</v>
      </c>
      <c r="B168" s="48"/>
    </row>
    <row r="169" spans="1:2" ht="19.5" customHeight="1">
      <c r="A169" s="51" t="s">
        <v>1645</v>
      </c>
      <c r="B169" s="48"/>
    </row>
    <row r="170" spans="1:2" ht="19.5" customHeight="1">
      <c r="A170" s="51" t="s">
        <v>1646</v>
      </c>
      <c r="B170" s="48"/>
    </row>
    <row r="171" spans="1:2" ht="19.5" customHeight="1">
      <c r="A171" s="49" t="s">
        <v>1647</v>
      </c>
      <c r="B171" s="48">
        <f>SUM(B172,B176,B185)</f>
        <v>5512</v>
      </c>
    </row>
    <row r="172" spans="1:2" ht="19.5" customHeight="1">
      <c r="A172" s="51" t="s">
        <v>1648</v>
      </c>
      <c r="B172" s="48">
        <f>SUM(B173:B175)</f>
        <v>0</v>
      </c>
    </row>
    <row r="173" spans="1:2" ht="19.5" customHeight="1">
      <c r="A173" s="51" t="s">
        <v>1649</v>
      </c>
      <c r="B173" s="48"/>
    </row>
    <row r="174" spans="1:2" ht="19.5" customHeight="1">
      <c r="A174" s="51" t="s">
        <v>1650</v>
      </c>
      <c r="B174" s="48"/>
    </row>
    <row r="175" spans="1:2" ht="19.5" customHeight="1">
      <c r="A175" s="51" t="s">
        <v>1651</v>
      </c>
      <c r="B175" s="48"/>
    </row>
    <row r="176" spans="1:2" ht="19.5" customHeight="1">
      <c r="A176" s="51" t="s">
        <v>1652</v>
      </c>
      <c r="B176" s="48">
        <f>SUM(B177:B184)</f>
        <v>41</v>
      </c>
    </row>
    <row r="177" spans="1:2" ht="19.5" customHeight="1">
      <c r="A177" s="51" t="s">
        <v>1653</v>
      </c>
      <c r="B177" s="48"/>
    </row>
    <row r="178" spans="1:2" ht="19.5" customHeight="1">
      <c r="A178" s="51" t="s">
        <v>1654</v>
      </c>
      <c r="B178" s="48"/>
    </row>
    <row r="179" spans="1:2" ht="19.5" customHeight="1">
      <c r="A179" s="51" t="s">
        <v>1655</v>
      </c>
      <c r="B179" s="48"/>
    </row>
    <row r="180" spans="1:2" ht="19.5" customHeight="1">
      <c r="A180" s="51" t="s">
        <v>1656</v>
      </c>
      <c r="B180" s="48"/>
    </row>
    <row r="181" spans="1:2" ht="19.5" customHeight="1">
      <c r="A181" s="51" t="s">
        <v>1657</v>
      </c>
      <c r="B181" s="48"/>
    </row>
    <row r="182" spans="1:2" ht="19.5" customHeight="1">
      <c r="A182" s="51" t="s">
        <v>1658</v>
      </c>
      <c r="B182" s="48"/>
    </row>
    <row r="183" spans="1:2" ht="19.5" customHeight="1">
      <c r="A183" s="51" t="s">
        <v>1659</v>
      </c>
      <c r="B183" s="48">
        <v>15</v>
      </c>
    </row>
    <row r="184" spans="1:2" ht="19.5" customHeight="1">
      <c r="A184" s="51" t="s">
        <v>1660</v>
      </c>
      <c r="B184" s="48">
        <v>26</v>
      </c>
    </row>
    <row r="185" spans="1:2" ht="19.5" customHeight="1">
      <c r="A185" s="51" t="s">
        <v>1661</v>
      </c>
      <c r="B185" s="48">
        <f>SUM(B186:B195)</f>
        <v>5471</v>
      </c>
    </row>
    <row r="186" spans="1:2" ht="19.5" customHeight="1">
      <c r="A186" s="51" t="s">
        <v>1662</v>
      </c>
      <c r="B186" s="48">
        <v>219</v>
      </c>
    </row>
    <row r="187" spans="1:2" ht="19.5" customHeight="1">
      <c r="A187" s="51" t="s">
        <v>1663</v>
      </c>
      <c r="B187" s="48">
        <v>550</v>
      </c>
    </row>
    <row r="188" spans="1:2" ht="19.5" customHeight="1">
      <c r="A188" s="51" t="s">
        <v>1664</v>
      </c>
      <c r="B188" s="48">
        <v>498</v>
      </c>
    </row>
    <row r="189" spans="1:2" ht="19.5" customHeight="1">
      <c r="A189" s="51" t="s">
        <v>1665</v>
      </c>
      <c r="B189" s="48"/>
    </row>
    <row r="190" spans="1:2" ht="19.5" customHeight="1">
      <c r="A190" s="51" t="s">
        <v>1666</v>
      </c>
      <c r="B190" s="48">
        <v>225</v>
      </c>
    </row>
    <row r="191" spans="1:2" ht="19.5" customHeight="1">
      <c r="A191" s="51" t="s">
        <v>1667</v>
      </c>
      <c r="B191" s="48">
        <v>12</v>
      </c>
    </row>
    <row r="192" spans="1:2" ht="19.5" customHeight="1">
      <c r="A192" s="51" t="s">
        <v>1668</v>
      </c>
      <c r="B192" s="48"/>
    </row>
    <row r="193" spans="1:2" ht="19.5" customHeight="1">
      <c r="A193" s="51" t="s">
        <v>1669</v>
      </c>
      <c r="B193" s="48"/>
    </row>
    <row r="194" spans="1:2" ht="19.5" customHeight="1">
      <c r="A194" s="51" t="s">
        <v>1670</v>
      </c>
      <c r="B194" s="48">
        <v>753</v>
      </c>
    </row>
    <row r="195" spans="1:2" ht="19.5" customHeight="1">
      <c r="A195" s="51" t="s">
        <v>1671</v>
      </c>
      <c r="B195" s="48">
        <v>3214</v>
      </c>
    </row>
    <row r="196" spans="1:2" ht="19.5" customHeight="1">
      <c r="A196" s="49" t="s">
        <v>1672</v>
      </c>
      <c r="B196" s="48">
        <f>SUM(B197:B212)</f>
        <v>15809</v>
      </c>
    </row>
    <row r="197" spans="1:2" ht="19.5" customHeight="1">
      <c r="A197" s="49" t="s">
        <v>1673</v>
      </c>
      <c r="B197" s="48"/>
    </row>
    <row r="198" spans="1:2" ht="19.5" customHeight="1">
      <c r="A198" s="49" t="s">
        <v>1674</v>
      </c>
      <c r="B198" s="48"/>
    </row>
    <row r="199" spans="1:2" ht="19.5" customHeight="1">
      <c r="A199" s="49" t="s">
        <v>1675</v>
      </c>
      <c r="B199" s="48"/>
    </row>
    <row r="200" spans="1:2" ht="19.5" customHeight="1">
      <c r="A200" s="49" t="s">
        <v>1676</v>
      </c>
      <c r="B200" s="48">
        <v>5858</v>
      </c>
    </row>
    <row r="201" spans="1:2" ht="19.5" customHeight="1">
      <c r="A201" s="49" t="s">
        <v>1677</v>
      </c>
      <c r="B201" s="48"/>
    </row>
    <row r="202" spans="1:2" ht="19.5" customHeight="1">
      <c r="A202" s="49" t="s">
        <v>1678</v>
      </c>
      <c r="B202" s="48"/>
    </row>
    <row r="203" spans="1:2" ht="19.5" customHeight="1">
      <c r="A203" s="49" t="s">
        <v>1679</v>
      </c>
      <c r="B203" s="48"/>
    </row>
    <row r="204" spans="1:2" ht="19.5" customHeight="1">
      <c r="A204" s="49" t="s">
        <v>1680</v>
      </c>
      <c r="B204" s="48"/>
    </row>
    <row r="205" spans="1:2" ht="19.5" customHeight="1">
      <c r="A205" s="49" t="s">
        <v>1681</v>
      </c>
      <c r="B205" s="48"/>
    </row>
    <row r="206" spans="1:2" ht="19.5" customHeight="1">
      <c r="A206" s="49" t="s">
        <v>1682</v>
      </c>
      <c r="B206" s="48"/>
    </row>
    <row r="207" spans="1:2" ht="19.5" customHeight="1">
      <c r="A207" s="49" t="s">
        <v>1683</v>
      </c>
      <c r="B207" s="48"/>
    </row>
    <row r="208" spans="1:2" ht="19.5" customHeight="1">
      <c r="A208" s="49" t="s">
        <v>1684</v>
      </c>
      <c r="B208" s="48">
        <v>1915</v>
      </c>
    </row>
    <row r="209" spans="1:2" ht="19.5" customHeight="1">
      <c r="A209" s="49" t="s">
        <v>1685</v>
      </c>
      <c r="B209" s="48"/>
    </row>
    <row r="210" spans="1:2" ht="19.5" customHeight="1">
      <c r="A210" s="49" t="s">
        <v>1686</v>
      </c>
      <c r="B210" s="48"/>
    </row>
    <row r="211" spans="1:2" ht="19.5" customHeight="1">
      <c r="A211" s="49" t="s">
        <v>1687</v>
      </c>
      <c r="B211" s="48">
        <v>8036</v>
      </c>
    </row>
    <row r="212" spans="1:2" ht="19.5" customHeight="1">
      <c r="A212" s="49" t="s">
        <v>1688</v>
      </c>
      <c r="B212" s="48"/>
    </row>
    <row r="213" spans="1:2" ht="19.5" customHeight="1">
      <c r="A213" s="49" t="s">
        <v>1689</v>
      </c>
      <c r="B213" s="48">
        <f>SUM(B214:B229)</f>
        <v>1</v>
      </c>
    </row>
    <row r="214" spans="1:2" ht="19.5" customHeight="1">
      <c r="A214" s="49" t="s">
        <v>1690</v>
      </c>
      <c r="B214" s="48"/>
    </row>
    <row r="215" spans="1:2" ht="19.5" customHeight="1">
      <c r="A215" s="49" t="s">
        <v>1691</v>
      </c>
      <c r="B215" s="48"/>
    </row>
    <row r="216" spans="1:2" ht="19.5" customHeight="1">
      <c r="A216" s="49" t="s">
        <v>1692</v>
      </c>
      <c r="B216" s="48"/>
    </row>
    <row r="217" spans="1:2" ht="19.5" customHeight="1">
      <c r="A217" s="49" t="s">
        <v>1693</v>
      </c>
      <c r="B217" s="48">
        <v>1</v>
      </c>
    </row>
    <row r="218" spans="1:2" ht="19.5" customHeight="1">
      <c r="A218" s="49" t="s">
        <v>1694</v>
      </c>
      <c r="B218" s="48"/>
    </row>
    <row r="219" spans="1:2" ht="19.5" customHeight="1">
      <c r="A219" s="49" t="s">
        <v>1695</v>
      </c>
      <c r="B219" s="48"/>
    </row>
    <row r="220" spans="1:2" ht="19.5" customHeight="1">
      <c r="A220" s="49" t="s">
        <v>1696</v>
      </c>
      <c r="B220" s="48"/>
    </row>
    <row r="221" spans="1:2" ht="19.5" customHeight="1">
      <c r="A221" s="49" t="s">
        <v>1697</v>
      </c>
      <c r="B221" s="48"/>
    </row>
    <row r="222" spans="1:2" ht="19.5" customHeight="1">
      <c r="A222" s="49" t="s">
        <v>1698</v>
      </c>
      <c r="B222" s="48"/>
    </row>
    <row r="223" spans="1:2" ht="19.5" customHeight="1">
      <c r="A223" s="49" t="s">
        <v>1699</v>
      </c>
      <c r="B223" s="48"/>
    </row>
    <row r="224" spans="1:2" ht="19.5" customHeight="1">
      <c r="A224" s="49" t="s">
        <v>1700</v>
      </c>
      <c r="B224" s="48"/>
    </row>
    <row r="225" spans="1:2" ht="19.5" customHeight="1">
      <c r="A225" s="49" t="s">
        <v>1701</v>
      </c>
      <c r="B225" s="48"/>
    </row>
    <row r="226" spans="1:2" ht="19.5" customHeight="1">
      <c r="A226" s="49" t="s">
        <v>1702</v>
      </c>
      <c r="B226" s="48"/>
    </row>
    <row r="227" spans="1:2" ht="19.5" customHeight="1">
      <c r="A227" s="49" t="s">
        <v>1703</v>
      </c>
      <c r="B227" s="48"/>
    </row>
    <row r="228" spans="1:2" ht="19.5" customHeight="1">
      <c r="A228" s="49" t="s">
        <v>1704</v>
      </c>
      <c r="B228" s="48"/>
    </row>
    <row r="229" spans="1:2" ht="19.5" customHeight="1">
      <c r="A229" s="49" t="s">
        <v>1705</v>
      </c>
      <c r="B229" s="48"/>
    </row>
    <row r="230" spans="1:2" ht="19.5" customHeight="1">
      <c r="A230" s="49" t="s">
        <v>1706</v>
      </c>
      <c r="B230" s="48">
        <f>SUM(B231,B244)</f>
        <v>8150</v>
      </c>
    </row>
    <row r="231" spans="1:2" ht="19.5" customHeight="1">
      <c r="A231" s="49" t="s">
        <v>1707</v>
      </c>
      <c r="B231" s="48">
        <f>SUM(B232:B243)</f>
        <v>411</v>
      </c>
    </row>
    <row r="232" spans="1:2" ht="19.5" customHeight="1">
      <c r="A232" s="49" t="s">
        <v>1708</v>
      </c>
      <c r="B232" s="48">
        <v>354</v>
      </c>
    </row>
    <row r="233" spans="1:2" ht="19.5" customHeight="1">
      <c r="A233" s="49" t="s">
        <v>1709</v>
      </c>
      <c r="B233" s="48"/>
    </row>
    <row r="234" spans="1:2" ht="19.5" customHeight="1">
      <c r="A234" s="49" t="s">
        <v>1710</v>
      </c>
      <c r="B234" s="48"/>
    </row>
    <row r="235" spans="1:2" ht="19.5" customHeight="1">
      <c r="A235" s="49" t="s">
        <v>1711</v>
      </c>
      <c r="B235" s="48"/>
    </row>
    <row r="236" spans="1:2" ht="19.5" customHeight="1">
      <c r="A236" s="49" t="s">
        <v>1712</v>
      </c>
      <c r="B236" s="48"/>
    </row>
    <row r="237" spans="1:2" ht="19.5" customHeight="1">
      <c r="A237" s="49" t="s">
        <v>1713</v>
      </c>
      <c r="B237" s="48"/>
    </row>
    <row r="238" spans="1:2" ht="19.5" customHeight="1">
      <c r="A238" s="49" t="s">
        <v>1714</v>
      </c>
      <c r="B238" s="48"/>
    </row>
    <row r="239" spans="1:2" ht="19.5" customHeight="1">
      <c r="A239" s="49" t="s">
        <v>1715</v>
      </c>
      <c r="B239" s="48">
        <v>57</v>
      </c>
    </row>
    <row r="240" spans="1:2" ht="19.5" customHeight="1">
      <c r="A240" s="49" t="s">
        <v>1716</v>
      </c>
      <c r="B240" s="48"/>
    </row>
    <row r="241" spans="1:2" ht="19.5" customHeight="1">
      <c r="A241" s="49" t="s">
        <v>1717</v>
      </c>
      <c r="B241" s="48"/>
    </row>
    <row r="242" spans="1:2" ht="19.5" customHeight="1">
      <c r="A242" s="49" t="s">
        <v>1718</v>
      </c>
      <c r="B242" s="48"/>
    </row>
    <row r="243" spans="1:2" ht="19.5" customHeight="1">
      <c r="A243" s="49" t="s">
        <v>1719</v>
      </c>
      <c r="B243" s="48"/>
    </row>
    <row r="244" spans="1:2" ht="19.5" customHeight="1">
      <c r="A244" s="49" t="s">
        <v>1720</v>
      </c>
      <c r="B244" s="48">
        <f>SUM(B245:B250)</f>
        <v>7739</v>
      </c>
    </row>
    <row r="245" spans="1:2" ht="19.5" customHeight="1">
      <c r="A245" s="49" t="s">
        <v>854</v>
      </c>
      <c r="B245" s="48"/>
    </row>
    <row r="246" spans="1:2" ht="19.5" customHeight="1">
      <c r="A246" s="49" t="s">
        <v>899</v>
      </c>
      <c r="B246" s="48"/>
    </row>
    <row r="247" spans="1:2" ht="19.5" customHeight="1">
      <c r="A247" s="49" t="s">
        <v>757</v>
      </c>
      <c r="B247" s="48"/>
    </row>
    <row r="248" spans="1:2" ht="19.5" customHeight="1">
      <c r="A248" s="49" t="s">
        <v>1721</v>
      </c>
      <c r="B248" s="48"/>
    </row>
    <row r="249" spans="1:2" ht="19.5" customHeight="1">
      <c r="A249" s="49" t="s">
        <v>1722</v>
      </c>
      <c r="B249" s="48"/>
    </row>
    <row r="250" spans="1:2" ht="19.5" customHeight="1">
      <c r="A250" s="49" t="s">
        <v>1723</v>
      </c>
      <c r="B250" s="48">
        <v>7739</v>
      </c>
    </row>
    <row r="251" spans="1:2" ht="19.5" customHeight="1">
      <c r="A251" s="49"/>
      <c r="B251" s="48"/>
    </row>
    <row r="252" spans="1:2" ht="19.5" customHeight="1">
      <c r="A252" s="49"/>
      <c r="B252" s="48"/>
    </row>
    <row r="253" spans="1:2" ht="19.5" customHeight="1">
      <c r="A253" s="49"/>
      <c r="B253" s="48"/>
    </row>
    <row r="254" spans="1:2" ht="19.5" customHeight="1">
      <c r="A254" s="51"/>
      <c r="B254" s="48"/>
    </row>
    <row r="255" spans="1:2" ht="19.5" customHeight="1">
      <c r="A255" s="51"/>
      <c r="B255" s="48"/>
    </row>
    <row r="256" spans="1:2" ht="19.5" customHeight="1">
      <c r="A256" s="53" t="s">
        <v>1450</v>
      </c>
      <c r="B256" s="48">
        <f>SUM(B5,B21,B33,B44,B99,B115,B167,B171,B196,B213,B230)</f>
        <v>329698</v>
      </c>
    </row>
  </sheetData>
  <sheetProtection/>
  <autoFilter ref="A5:B250"/>
  <mergeCells count="2">
    <mergeCell ref="A1:B1"/>
    <mergeCell ref="A2:B2"/>
  </mergeCells>
  <printOptions horizontalCentered="1"/>
  <pageMargins left="0.3937007874015748" right="0.3937007874015748" top="0.7480314960629921" bottom="0.5118110236220472" header="0.31496062992125984" footer="0.31496062992125984"/>
  <pageSetup horizontalDpi="600" verticalDpi="600" orientation="portrait" paperSize="9"/>
  <headerFooter alignWithMargins="0">
    <oddFooter>&amp;C&amp;14—&amp;P—</oddFooter>
  </headerFooter>
</worksheet>
</file>

<file path=xl/worksheets/sheet19.xml><?xml version="1.0" encoding="utf-8"?>
<worksheet xmlns="http://schemas.openxmlformats.org/spreadsheetml/2006/main" xmlns:r="http://schemas.openxmlformats.org/officeDocument/2006/relationships">
  <dimension ref="A1:H10"/>
  <sheetViews>
    <sheetView workbookViewId="0" topLeftCell="A1">
      <selection activeCell="L15" sqref="L15"/>
    </sheetView>
  </sheetViews>
  <sheetFormatPr defaultColWidth="8.75390625" defaultRowHeight="21" customHeight="1"/>
  <cols>
    <col min="1" max="1" width="25.625" style="26" customWidth="1"/>
    <col min="2" max="2" width="12.25390625" style="26" customWidth="1"/>
    <col min="3" max="3" width="12.00390625" style="26" customWidth="1"/>
    <col min="4" max="4" width="10.75390625" style="26" customWidth="1"/>
    <col min="5" max="5" width="25.625" style="26" customWidth="1"/>
    <col min="6" max="6" width="13.25390625" style="26" customWidth="1"/>
    <col min="7" max="7" width="10.875" style="26" customWidth="1"/>
    <col min="8" max="8" width="10.375" style="26" customWidth="1"/>
    <col min="9" max="32" width="9.00390625" style="26" bestFit="1" customWidth="1"/>
    <col min="33" max="16384" width="8.75390625" style="26" customWidth="1"/>
  </cols>
  <sheetData>
    <row r="1" ht="21" customHeight="1">
      <c r="A1" s="27" t="s">
        <v>1724</v>
      </c>
    </row>
    <row r="2" spans="1:8" ht="24.75" customHeight="1">
      <c r="A2" s="208" t="s">
        <v>1725</v>
      </c>
      <c r="B2" s="208"/>
      <c r="C2" s="208"/>
      <c r="D2" s="208"/>
      <c r="E2" s="208"/>
      <c r="F2" s="208"/>
      <c r="G2" s="208"/>
      <c r="H2" s="208"/>
    </row>
    <row r="3" spans="1:8" ht="21" customHeight="1">
      <c r="A3" s="28"/>
      <c r="B3" s="28"/>
      <c r="C3" s="28"/>
      <c r="D3" s="28"/>
      <c r="E3" s="28"/>
      <c r="F3" s="217" t="s">
        <v>74</v>
      </c>
      <c r="G3" s="217"/>
      <c r="H3" s="217"/>
    </row>
    <row r="4" spans="1:8" s="25" customFormat="1" ht="30" customHeight="1">
      <c r="A4" s="29" t="s">
        <v>2</v>
      </c>
      <c r="B4" s="18" t="s">
        <v>1345</v>
      </c>
      <c r="C4" s="18" t="s">
        <v>1346</v>
      </c>
      <c r="D4" s="30" t="s">
        <v>1347</v>
      </c>
      <c r="E4" s="29" t="s">
        <v>2</v>
      </c>
      <c r="F4" s="18" t="s">
        <v>1345</v>
      </c>
      <c r="G4" s="18" t="s">
        <v>1346</v>
      </c>
      <c r="H4" s="30" t="s">
        <v>1347</v>
      </c>
    </row>
    <row r="5" spans="1:8" s="25" customFormat="1" ht="27" customHeight="1">
      <c r="A5" s="29" t="s">
        <v>7</v>
      </c>
      <c r="B5" s="31">
        <f>SUM(B6:B8)</f>
        <v>400</v>
      </c>
      <c r="C5" s="31">
        <f>SUM(C6:C8)</f>
        <v>400</v>
      </c>
      <c r="D5" s="31"/>
      <c r="E5" s="29" t="s">
        <v>8</v>
      </c>
      <c r="F5" s="31">
        <f>SUM(F6:F7)</f>
        <v>400</v>
      </c>
      <c r="G5" s="31">
        <f>SUM(G6:G7)</f>
        <v>400</v>
      </c>
      <c r="H5" s="31"/>
    </row>
    <row r="6" spans="1:8" ht="30" customHeight="1">
      <c r="A6" s="32" t="s">
        <v>9</v>
      </c>
      <c r="B6" s="31"/>
      <c r="C6" s="31"/>
      <c r="D6" s="31"/>
      <c r="E6" s="32" t="s">
        <v>10</v>
      </c>
      <c r="F6" s="31"/>
      <c r="G6" s="31"/>
      <c r="H6" s="31"/>
    </row>
    <row r="7" spans="1:8" ht="30" customHeight="1">
      <c r="A7" s="32" t="s">
        <v>11</v>
      </c>
      <c r="B7" s="31">
        <v>400</v>
      </c>
      <c r="C7" s="31">
        <v>400</v>
      </c>
      <c r="D7" s="33">
        <f>C7/B7-1</f>
        <v>0</v>
      </c>
      <c r="E7" s="34" t="s">
        <v>1322</v>
      </c>
      <c r="F7" s="31">
        <v>400</v>
      </c>
      <c r="G7" s="31">
        <v>400</v>
      </c>
      <c r="H7" s="33">
        <f>G7/F7-1</f>
        <v>0</v>
      </c>
    </row>
    <row r="8" spans="1:8" ht="30" customHeight="1">
      <c r="A8" s="34" t="s">
        <v>59</v>
      </c>
      <c r="B8" s="31"/>
      <c r="C8" s="31"/>
      <c r="D8" s="31"/>
      <c r="E8" s="35"/>
      <c r="F8" s="36"/>
      <c r="G8" s="36"/>
      <c r="H8" s="31"/>
    </row>
    <row r="9" spans="1:8" ht="30" customHeight="1">
      <c r="A9" s="35"/>
      <c r="B9" s="36"/>
      <c r="C9" s="36"/>
      <c r="D9" s="36"/>
      <c r="E9" s="35"/>
      <c r="F9" s="36"/>
      <c r="G9" s="36"/>
      <c r="H9" s="31"/>
    </row>
    <row r="10" spans="1:8" ht="30" customHeight="1">
      <c r="A10" s="210" t="s">
        <v>69</v>
      </c>
      <c r="B10" s="210"/>
      <c r="C10" s="210"/>
      <c r="D10" s="210"/>
      <c r="E10" s="29" t="s">
        <v>70</v>
      </c>
      <c r="F10" s="31">
        <v>0</v>
      </c>
      <c r="G10" s="31">
        <v>0</v>
      </c>
      <c r="H10" s="36"/>
    </row>
  </sheetData>
  <sheetProtection/>
  <mergeCells count="3">
    <mergeCell ref="A2:H2"/>
    <mergeCell ref="F3:H3"/>
    <mergeCell ref="A10:D10"/>
  </mergeCells>
  <printOptions horizontalCentered="1"/>
  <pageMargins left="0.39" right="0.31" top="0.7" bottom="0.39" header="0.16" footer="0.31"/>
  <pageSetup horizontalDpi="600" verticalDpi="600" orientation="landscape" paperSize="9" scale="88"/>
  <headerFooter alignWithMargins="0">
    <oddFooter>&amp;C—29—</oddFooter>
  </headerFooter>
</worksheet>
</file>

<file path=xl/worksheets/sheet2.xml><?xml version="1.0" encoding="utf-8"?>
<worksheet xmlns="http://schemas.openxmlformats.org/spreadsheetml/2006/main" xmlns:r="http://schemas.openxmlformats.org/officeDocument/2006/relationships">
  <dimension ref="A1:J39"/>
  <sheetViews>
    <sheetView workbookViewId="0" topLeftCell="A1">
      <pane xSplit="1" ySplit="5" topLeftCell="B33" activePane="bottomRight" state="frozen"/>
      <selection pane="topLeft" activeCell="A1" sqref="A1"/>
      <selection pane="topRight" activeCell="A1" sqref="A1"/>
      <selection pane="bottomLeft" activeCell="A1" sqref="A1"/>
      <selection pane="bottomRight" activeCell="D14" sqref="D14"/>
    </sheetView>
  </sheetViews>
  <sheetFormatPr defaultColWidth="40.375" defaultRowHeight="14.25"/>
  <cols>
    <col min="1" max="1" width="33.125" style="26" customWidth="1"/>
    <col min="2" max="2" width="10.375" style="26" customWidth="1"/>
    <col min="3" max="4" width="10.875" style="26" customWidth="1"/>
    <col min="5" max="5" width="9.875" style="26" customWidth="1"/>
    <col min="6" max="6" width="30.875" style="26" customWidth="1"/>
    <col min="7" max="9" width="10.75390625" style="26" customWidth="1"/>
    <col min="10" max="10" width="9.00390625" style="26" customWidth="1"/>
    <col min="11" max="13" width="10.875" style="26" customWidth="1"/>
    <col min="14" max="16384" width="40.375" style="26" customWidth="1"/>
  </cols>
  <sheetData>
    <row r="1" ht="15.75" customHeight="1">
      <c r="A1" s="27" t="s">
        <v>72</v>
      </c>
    </row>
    <row r="2" spans="1:10" ht="27.75" customHeight="1">
      <c r="A2" s="208" t="s">
        <v>73</v>
      </c>
      <c r="B2" s="208"/>
      <c r="C2" s="208"/>
      <c r="D2" s="208"/>
      <c r="E2" s="208"/>
      <c r="F2" s="208"/>
      <c r="G2" s="208"/>
      <c r="H2" s="208"/>
      <c r="I2" s="208"/>
      <c r="J2" s="208"/>
    </row>
    <row r="3" spans="1:10" ht="14.25">
      <c r="A3" s="28"/>
      <c r="B3" s="28"/>
      <c r="C3" s="28"/>
      <c r="D3" s="28"/>
      <c r="E3" s="28"/>
      <c r="F3" s="28"/>
      <c r="G3" s="209" t="s">
        <v>74</v>
      </c>
      <c r="H3" s="209"/>
      <c r="I3" s="209"/>
      <c r="J3" s="209"/>
    </row>
    <row r="4" spans="1:10" s="25" customFormat="1" ht="28.5">
      <c r="A4" s="29" t="s">
        <v>2</v>
      </c>
      <c r="B4" s="172" t="s">
        <v>3</v>
      </c>
      <c r="C4" s="172" t="s">
        <v>4</v>
      </c>
      <c r="D4" s="172" t="s">
        <v>5</v>
      </c>
      <c r="E4" s="172" t="s">
        <v>6</v>
      </c>
      <c r="F4" s="29" t="s">
        <v>2</v>
      </c>
      <c r="G4" s="172" t="s">
        <v>3</v>
      </c>
      <c r="H4" s="172" t="s">
        <v>4</v>
      </c>
      <c r="I4" s="172" t="s">
        <v>5</v>
      </c>
      <c r="J4" s="172" t="s">
        <v>6</v>
      </c>
    </row>
    <row r="5" spans="1:10" ht="14.25">
      <c r="A5" s="29" t="s">
        <v>7</v>
      </c>
      <c r="B5" s="137">
        <f>SUM(B6:B7,B31,B35,B36,B37)</f>
        <v>645429</v>
      </c>
      <c r="C5" s="137">
        <f>SUM(C6:C7,C31,C35,C36,C37)</f>
        <v>723229</v>
      </c>
      <c r="D5" s="31">
        <f>SUM(D6:D7,D31,D35,D36,D37)</f>
        <v>730225</v>
      </c>
      <c r="E5" s="31"/>
      <c r="F5" s="29" t="s">
        <v>8</v>
      </c>
      <c r="G5" s="31">
        <f>SUM(G6,G31:G34)</f>
        <v>645429</v>
      </c>
      <c r="H5" s="31">
        <f>SUM(H6,H31:H34)</f>
        <v>723229</v>
      </c>
      <c r="I5" s="31">
        <f>SUM(I6,I31:I34)</f>
        <v>725105</v>
      </c>
      <c r="J5" s="31"/>
    </row>
    <row r="6" spans="1:10" ht="14.25">
      <c r="A6" s="34" t="s">
        <v>9</v>
      </c>
      <c r="B6" s="140">
        <v>21138</v>
      </c>
      <c r="C6" s="140">
        <v>21138</v>
      </c>
      <c r="D6" s="142">
        <v>21138</v>
      </c>
      <c r="E6" s="32"/>
      <c r="F6" s="34" t="s">
        <v>10</v>
      </c>
      <c r="G6" s="32">
        <f>SUM(G7:G30)</f>
        <v>530863</v>
      </c>
      <c r="H6" s="32">
        <f>SUM(H7:H30)</f>
        <v>601663</v>
      </c>
      <c r="I6" s="32">
        <f>SUM(I7:I30)</f>
        <v>604059</v>
      </c>
      <c r="J6" s="55">
        <v>0.044</v>
      </c>
    </row>
    <row r="7" spans="1:10" ht="14.25">
      <c r="A7" s="34" t="s">
        <v>11</v>
      </c>
      <c r="B7" s="137">
        <f>SUM(B8,B23)</f>
        <v>197900</v>
      </c>
      <c r="C7" s="137">
        <f>SUM(C8,C23)</f>
        <v>190800</v>
      </c>
      <c r="D7" s="136">
        <f>SUM(D8,D23)</f>
        <v>192340</v>
      </c>
      <c r="E7" s="191">
        <v>0.03</v>
      </c>
      <c r="F7" s="35" t="s">
        <v>12</v>
      </c>
      <c r="G7" s="57">
        <v>27118</v>
      </c>
      <c r="H7" s="57">
        <v>37600</v>
      </c>
      <c r="I7" s="141">
        <v>38221</v>
      </c>
      <c r="J7" s="57"/>
    </row>
    <row r="8" spans="1:10" ht="14.25">
      <c r="A8" s="32" t="s">
        <v>13</v>
      </c>
      <c r="B8" s="139">
        <f>SUM(B9:B22)</f>
        <v>143300</v>
      </c>
      <c r="C8" s="139">
        <f>SUM(C9:C22)</f>
        <v>127800</v>
      </c>
      <c r="D8" s="139">
        <f>SUM(D9:D22)</f>
        <v>129442</v>
      </c>
      <c r="E8" s="191">
        <v>-0.056</v>
      </c>
      <c r="F8" s="35" t="s">
        <v>14</v>
      </c>
      <c r="G8" s="57">
        <v>100</v>
      </c>
      <c r="H8" s="57">
        <v>0</v>
      </c>
      <c r="I8" s="141">
        <v>0</v>
      </c>
      <c r="J8" s="57"/>
    </row>
    <row r="9" spans="1:10" ht="14.25">
      <c r="A9" s="35" t="s">
        <v>15</v>
      </c>
      <c r="B9" s="144">
        <f>63400</f>
        <v>63400</v>
      </c>
      <c r="C9" s="144">
        <v>58150</v>
      </c>
      <c r="D9" s="144">
        <v>62251</v>
      </c>
      <c r="E9" s="192"/>
      <c r="F9" s="35" t="s">
        <v>16</v>
      </c>
      <c r="G9" s="57">
        <v>20601</v>
      </c>
      <c r="H9" s="57">
        <v>20980</v>
      </c>
      <c r="I9" s="141">
        <v>20804</v>
      </c>
      <c r="J9" s="57"/>
    </row>
    <row r="10" spans="1:10" ht="14.25">
      <c r="A10" s="35" t="s">
        <v>17</v>
      </c>
      <c r="B10" s="144"/>
      <c r="C10" s="144"/>
      <c r="D10" s="144"/>
      <c r="E10" s="192"/>
      <c r="F10" s="35" t="s">
        <v>18</v>
      </c>
      <c r="G10" s="57">
        <v>141112</v>
      </c>
      <c r="H10" s="57">
        <v>151290</v>
      </c>
      <c r="I10" s="141">
        <v>154074</v>
      </c>
      <c r="J10" s="57"/>
    </row>
    <row r="11" spans="1:10" ht="14.25">
      <c r="A11" s="35" t="s">
        <v>19</v>
      </c>
      <c r="B11" s="144">
        <v>19000</v>
      </c>
      <c r="C11" s="144">
        <v>22000</v>
      </c>
      <c r="D11" s="144">
        <v>21886</v>
      </c>
      <c r="E11" s="192"/>
      <c r="F11" s="35" t="s">
        <v>20</v>
      </c>
      <c r="G11" s="57">
        <v>3325</v>
      </c>
      <c r="H11" s="57">
        <v>3580</v>
      </c>
      <c r="I11" s="141">
        <v>3682</v>
      </c>
      <c r="J11" s="57"/>
    </row>
    <row r="12" spans="1:10" ht="14.25">
      <c r="A12" s="35" t="s">
        <v>21</v>
      </c>
      <c r="B12" s="144">
        <v>15000</v>
      </c>
      <c r="C12" s="144">
        <v>9500</v>
      </c>
      <c r="D12" s="144">
        <v>9260</v>
      </c>
      <c r="E12" s="192"/>
      <c r="F12" s="35" t="s">
        <v>22</v>
      </c>
      <c r="G12" s="57">
        <v>7186</v>
      </c>
      <c r="H12" s="57">
        <v>8000</v>
      </c>
      <c r="I12" s="141">
        <v>7966</v>
      </c>
      <c r="J12" s="57"/>
    </row>
    <row r="13" spans="1:10" ht="14.25">
      <c r="A13" s="35" t="s">
        <v>23</v>
      </c>
      <c r="B13" s="144">
        <v>2000</v>
      </c>
      <c r="C13" s="144">
        <v>2500</v>
      </c>
      <c r="D13" s="144">
        <v>2511</v>
      </c>
      <c r="E13" s="192"/>
      <c r="F13" s="35" t="s">
        <v>24</v>
      </c>
      <c r="G13" s="57">
        <v>71073</v>
      </c>
      <c r="H13" s="57">
        <v>76900</v>
      </c>
      <c r="I13" s="141">
        <v>74715</v>
      </c>
      <c r="J13" s="57"/>
    </row>
    <row r="14" spans="1:10" ht="14.25">
      <c r="A14" s="35" t="s">
        <v>25</v>
      </c>
      <c r="B14" s="144">
        <v>5900</v>
      </c>
      <c r="C14" s="144">
        <v>7000</v>
      </c>
      <c r="D14" s="144">
        <v>6216</v>
      </c>
      <c r="E14" s="192"/>
      <c r="F14" s="35" t="s">
        <v>26</v>
      </c>
      <c r="G14" s="146">
        <v>82236</v>
      </c>
      <c r="H14" s="146">
        <v>95160</v>
      </c>
      <c r="I14" s="141">
        <v>94734</v>
      </c>
      <c r="J14" s="57"/>
    </row>
    <row r="15" spans="1:10" ht="14.25">
      <c r="A15" s="35" t="s">
        <v>27</v>
      </c>
      <c r="B15" s="144">
        <v>2500</v>
      </c>
      <c r="C15" s="144">
        <v>3000</v>
      </c>
      <c r="D15" s="144">
        <v>2571</v>
      </c>
      <c r="E15" s="192"/>
      <c r="F15" s="35" t="s">
        <v>28</v>
      </c>
      <c r="G15" s="146">
        <v>22720</v>
      </c>
      <c r="H15" s="146">
        <v>23870</v>
      </c>
      <c r="I15" s="141">
        <v>23313</v>
      </c>
      <c r="J15" s="57"/>
    </row>
    <row r="16" spans="1:10" ht="14.25">
      <c r="A16" s="35" t="s">
        <v>29</v>
      </c>
      <c r="B16" s="144">
        <v>2500</v>
      </c>
      <c r="C16" s="144">
        <v>2000</v>
      </c>
      <c r="D16" s="144">
        <v>2053</v>
      </c>
      <c r="E16" s="192"/>
      <c r="F16" s="35" t="s">
        <v>30</v>
      </c>
      <c r="G16" s="146">
        <v>21430</v>
      </c>
      <c r="H16" s="146">
        <v>11350</v>
      </c>
      <c r="I16" s="141">
        <v>10657</v>
      </c>
      <c r="J16" s="57"/>
    </row>
    <row r="17" spans="1:10" ht="14.25">
      <c r="A17" s="35" t="s">
        <v>31</v>
      </c>
      <c r="B17" s="144">
        <v>4000</v>
      </c>
      <c r="C17" s="144">
        <v>3500</v>
      </c>
      <c r="D17" s="144">
        <v>3335</v>
      </c>
      <c r="E17" s="192"/>
      <c r="F17" s="35" t="s">
        <v>32</v>
      </c>
      <c r="G17" s="146">
        <v>51679</v>
      </c>
      <c r="H17" s="146">
        <v>68600</v>
      </c>
      <c r="I17" s="141">
        <v>78084</v>
      </c>
      <c r="J17" s="57"/>
    </row>
    <row r="18" spans="1:10" ht="14.25">
      <c r="A18" s="35" t="s">
        <v>33</v>
      </c>
      <c r="B18" s="144">
        <v>9500</v>
      </c>
      <c r="C18" s="144">
        <v>7500</v>
      </c>
      <c r="D18" s="144">
        <v>7488</v>
      </c>
      <c r="E18" s="192"/>
      <c r="F18" s="35" t="s">
        <v>34</v>
      </c>
      <c r="G18" s="146">
        <v>30909</v>
      </c>
      <c r="H18" s="146">
        <v>44940</v>
      </c>
      <c r="I18" s="141">
        <v>38588</v>
      </c>
      <c r="J18" s="57"/>
    </row>
    <row r="19" spans="1:10" ht="14.25">
      <c r="A19" s="35" t="s">
        <v>35</v>
      </c>
      <c r="B19" s="144">
        <v>600</v>
      </c>
      <c r="C19" s="144">
        <v>650</v>
      </c>
      <c r="D19" s="144">
        <v>582</v>
      </c>
      <c r="E19" s="192"/>
      <c r="F19" s="35" t="s">
        <v>36</v>
      </c>
      <c r="G19" s="146">
        <v>7072</v>
      </c>
      <c r="H19" s="146">
        <v>10774</v>
      </c>
      <c r="I19" s="141">
        <v>10733</v>
      </c>
      <c r="J19" s="57"/>
    </row>
    <row r="20" spans="1:10" ht="14.25">
      <c r="A20" s="35" t="s">
        <v>37</v>
      </c>
      <c r="B20" s="144">
        <v>7400</v>
      </c>
      <c r="C20" s="144">
        <v>2000</v>
      </c>
      <c r="D20" s="144">
        <v>2031</v>
      </c>
      <c r="E20" s="192"/>
      <c r="F20" s="35" t="s">
        <v>38</v>
      </c>
      <c r="G20" s="146">
        <v>2026</v>
      </c>
      <c r="H20" s="146">
        <v>495</v>
      </c>
      <c r="I20" s="141">
        <v>954</v>
      </c>
      <c r="J20" s="57"/>
    </row>
    <row r="21" spans="1:10" ht="14.25">
      <c r="A21" s="35" t="s">
        <v>39</v>
      </c>
      <c r="B21" s="144">
        <v>11500</v>
      </c>
      <c r="C21" s="144">
        <v>10000</v>
      </c>
      <c r="D21" s="144">
        <v>9132</v>
      </c>
      <c r="E21" s="192"/>
      <c r="F21" s="35" t="s">
        <v>40</v>
      </c>
      <c r="G21" s="146">
        <v>50</v>
      </c>
      <c r="H21" s="146">
        <v>343</v>
      </c>
      <c r="I21" s="141">
        <v>438</v>
      </c>
      <c r="J21" s="57"/>
    </row>
    <row r="22" spans="1:10" ht="14.25">
      <c r="A22" s="143" t="s">
        <v>41</v>
      </c>
      <c r="B22" s="147"/>
      <c r="C22" s="147"/>
      <c r="D22" s="144">
        <v>126</v>
      </c>
      <c r="E22" s="193"/>
      <c r="F22" s="35" t="s">
        <v>42</v>
      </c>
      <c r="G22" s="57"/>
      <c r="H22" s="57">
        <v>0</v>
      </c>
      <c r="I22" s="141"/>
      <c r="J22" s="57"/>
    </row>
    <row r="23" spans="1:10" ht="14.25">
      <c r="A23" s="32" t="s">
        <v>43</v>
      </c>
      <c r="B23" s="140">
        <f>SUM(B24:B30)</f>
        <v>54600</v>
      </c>
      <c r="C23" s="140">
        <f>SUM(C24:C30)</f>
        <v>63000</v>
      </c>
      <c r="D23" s="139">
        <f>SUM(D24:D30)</f>
        <v>62898</v>
      </c>
      <c r="E23" s="194">
        <v>0.269</v>
      </c>
      <c r="F23" s="35" t="s">
        <v>44</v>
      </c>
      <c r="G23" s="57">
        <v>2531</v>
      </c>
      <c r="H23" s="57">
        <v>2860</v>
      </c>
      <c r="I23" s="141">
        <v>3159</v>
      </c>
      <c r="J23" s="57"/>
    </row>
    <row r="24" spans="1:10" ht="14.25">
      <c r="A24" s="57" t="s">
        <v>45</v>
      </c>
      <c r="B24" s="144">
        <v>9700</v>
      </c>
      <c r="C24" s="144">
        <v>7700</v>
      </c>
      <c r="D24" s="144">
        <v>5210</v>
      </c>
      <c r="E24" s="57"/>
      <c r="F24" s="35" t="s">
        <v>46</v>
      </c>
      <c r="G24" s="57">
        <v>16614</v>
      </c>
      <c r="H24" s="57">
        <v>25660</v>
      </c>
      <c r="I24" s="141">
        <v>24308</v>
      </c>
      <c r="J24" s="57"/>
    </row>
    <row r="25" spans="1:10" ht="14.25">
      <c r="A25" s="57" t="s">
        <v>47</v>
      </c>
      <c r="B25" s="144">
        <v>4500</v>
      </c>
      <c r="C25" s="144">
        <v>3000</v>
      </c>
      <c r="D25" s="144">
        <v>2965</v>
      </c>
      <c r="E25" s="57"/>
      <c r="F25" s="35" t="s">
        <v>48</v>
      </c>
      <c r="G25" s="57">
        <v>1550</v>
      </c>
      <c r="H25" s="57">
        <v>1480</v>
      </c>
      <c r="I25" s="141">
        <v>1537</v>
      </c>
      <c r="J25" s="57"/>
    </row>
    <row r="26" spans="1:10" ht="14.25">
      <c r="A26" s="57" t="s">
        <v>49</v>
      </c>
      <c r="B26" s="144">
        <v>5500</v>
      </c>
      <c r="C26" s="144">
        <v>3500</v>
      </c>
      <c r="D26" s="144">
        <v>3423</v>
      </c>
      <c r="E26" s="57"/>
      <c r="F26" s="35" t="s">
        <v>50</v>
      </c>
      <c r="G26" s="59">
        <v>2073</v>
      </c>
      <c r="H26" s="59">
        <v>4280</v>
      </c>
      <c r="I26" s="148">
        <v>4575</v>
      </c>
      <c r="J26" s="57"/>
    </row>
    <row r="27" spans="1:10" ht="14.25">
      <c r="A27" s="57" t="s">
        <v>51</v>
      </c>
      <c r="B27" s="144"/>
      <c r="C27" s="144"/>
      <c r="D27" s="144"/>
      <c r="E27" s="57"/>
      <c r="F27" s="35" t="s">
        <v>52</v>
      </c>
      <c r="G27" s="57">
        <v>200</v>
      </c>
      <c r="H27" s="57">
        <v>0</v>
      </c>
      <c r="I27" s="141"/>
      <c r="J27" s="57"/>
    </row>
    <row r="28" spans="1:10" ht="14.25">
      <c r="A28" s="57" t="s">
        <v>53</v>
      </c>
      <c r="B28" s="144">
        <v>33800</v>
      </c>
      <c r="C28" s="144">
        <v>47100</v>
      </c>
      <c r="D28" s="144">
        <v>49652</v>
      </c>
      <c r="E28" s="57"/>
      <c r="F28" s="35" t="s">
        <v>54</v>
      </c>
      <c r="G28" s="57">
        <v>13127</v>
      </c>
      <c r="H28" s="57">
        <v>13500</v>
      </c>
      <c r="I28" s="141">
        <v>13516</v>
      </c>
      <c r="J28" s="57"/>
    </row>
    <row r="29" spans="1:10" ht="14.25">
      <c r="A29" s="56" t="s">
        <v>55</v>
      </c>
      <c r="B29" s="144">
        <v>600</v>
      </c>
      <c r="C29" s="144">
        <v>500</v>
      </c>
      <c r="D29" s="144">
        <v>500</v>
      </c>
      <c r="E29" s="57"/>
      <c r="F29" s="35" t="s">
        <v>56</v>
      </c>
      <c r="G29" s="59">
        <v>1</v>
      </c>
      <c r="H29" s="59">
        <v>1</v>
      </c>
      <c r="I29" s="141">
        <v>1</v>
      </c>
      <c r="J29" s="57"/>
    </row>
    <row r="30" spans="1:10" ht="14.25">
      <c r="A30" s="57" t="s">
        <v>57</v>
      </c>
      <c r="B30" s="144">
        <v>500</v>
      </c>
      <c r="C30" s="144">
        <v>1200</v>
      </c>
      <c r="D30" s="144">
        <v>1148</v>
      </c>
      <c r="E30" s="32"/>
      <c r="F30" s="35" t="s">
        <v>58</v>
      </c>
      <c r="G30" s="57">
        <v>6130</v>
      </c>
      <c r="H30" s="57">
        <v>0</v>
      </c>
      <c r="I30" s="148">
        <v>0</v>
      </c>
      <c r="J30" s="32"/>
    </row>
    <row r="31" spans="1:10" ht="14.25">
      <c r="A31" s="32" t="s">
        <v>59</v>
      </c>
      <c r="B31" s="140">
        <f>SUM(B32:B34)</f>
        <v>410000</v>
      </c>
      <c r="C31" s="140">
        <f>SUM(C32:C34)</f>
        <v>440000</v>
      </c>
      <c r="D31" s="139">
        <f>SUM(D32:D34)</f>
        <v>439456</v>
      </c>
      <c r="E31" s="57"/>
      <c r="F31" s="32" t="s">
        <v>60</v>
      </c>
      <c r="G31" s="32">
        <v>25000</v>
      </c>
      <c r="H31" s="32">
        <v>32000</v>
      </c>
      <c r="I31" s="139">
        <v>32353</v>
      </c>
      <c r="J31" s="32"/>
    </row>
    <row r="32" spans="1:10" s="28" customFormat="1" ht="14.25">
      <c r="A32" s="35" t="s">
        <v>61</v>
      </c>
      <c r="B32" s="144">
        <v>4807</v>
      </c>
      <c r="C32" s="144">
        <v>4807</v>
      </c>
      <c r="D32" s="144">
        <v>4807</v>
      </c>
      <c r="E32" s="57"/>
      <c r="F32" s="34" t="s">
        <v>62</v>
      </c>
      <c r="G32" s="32">
        <v>7700</v>
      </c>
      <c r="H32" s="32">
        <v>7700</v>
      </c>
      <c r="I32" s="139">
        <v>7760</v>
      </c>
      <c r="J32" s="32"/>
    </row>
    <row r="33" spans="1:10" ht="14.25">
      <c r="A33" s="35" t="s">
        <v>63</v>
      </c>
      <c r="B33" s="144">
        <v>285193</v>
      </c>
      <c r="C33" s="144">
        <v>340193</v>
      </c>
      <c r="D33" s="144">
        <v>356865</v>
      </c>
      <c r="E33" s="57"/>
      <c r="F33" s="34" t="s">
        <v>75</v>
      </c>
      <c r="G33" s="32">
        <f>82450-584</f>
        <v>81866</v>
      </c>
      <c r="H33" s="32">
        <f>82450-584</f>
        <v>81866</v>
      </c>
      <c r="I33" s="139">
        <v>79977</v>
      </c>
      <c r="J33" s="32"/>
    </row>
    <row r="34" spans="1:10" ht="14.25">
      <c r="A34" s="35" t="s">
        <v>65</v>
      </c>
      <c r="B34" s="144">
        <v>120000</v>
      </c>
      <c r="C34" s="144">
        <v>95000</v>
      </c>
      <c r="D34" s="144">
        <v>77784</v>
      </c>
      <c r="E34" s="32"/>
      <c r="F34" s="34" t="s">
        <v>76</v>
      </c>
      <c r="G34" s="32"/>
      <c r="H34" s="32"/>
      <c r="I34" s="32">
        <v>956</v>
      </c>
      <c r="J34" s="32"/>
    </row>
    <row r="35" spans="1:10" ht="14.25">
      <c r="A35" s="32" t="s">
        <v>66</v>
      </c>
      <c r="B35" s="140">
        <v>7700</v>
      </c>
      <c r="C35" s="140">
        <v>52600</v>
      </c>
      <c r="D35" s="139">
        <v>52600</v>
      </c>
      <c r="E35" s="32"/>
      <c r="F35" s="57"/>
      <c r="G35" s="57"/>
      <c r="H35" s="57"/>
      <c r="I35" s="57"/>
      <c r="J35" s="57"/>
    </row>
    <row r="36" spans="1:10" ht="14.25">
      <c r="A36" s="32" t="s">
        <v>67</v>
      </c>
      <c r="B36" s="140">
        <v>691</v>
      </c>
      <c r="C36" s="140">
        <v>691</v>
      </c>
      <c r="D36" s="139">
        <v>691</v>
      </c>
      <c r="E36" s="32"/>
      <c r="F36" s="57"/>
      <c r="G36" s="57"/>
      <c r="H36" s="57"/>
      <c r="I36" s="57"/>
      <c r="J36" s="57"/>
    </row>
    <row r="37" spans="1:10" ht="14.25">
      <c r="A37" s="32" t="s">
        <v>68</v>
      </c>
      <c r="B37" s="140">
        <v>8000</v>
      </c>
      <c r="C37" s="140">
        <v>18000</v>
      </c>
      <c r="D37" s="139">
        <v>24000</v>
      </c>
      <c r="E37" s="32"/>
      <c r="F37" s="57"/>
      <c r="G37" s="57"/>
      <c r="H37" s="57"/>
      <c r="I37" s="57"/>
      <c r="J37" s="57"/>
    </row>
    <row r="38" spans="1:10" ht="14.25">
      <c r="A38" s="210" t="s">
        <v>69</v>
      </c>
      <c r="B38" s="210"/>
      <c r="C38" s="210"/>
      <c r="D38" s="210"/>
      <c r="E38" s="210"/>
      <c r="F38" s="60" t="s">
        <v>77</v>
      </c>
      <c r="G38" s="32">
        <f>B5-G5</f>
        <v>0</v>
      </c>
      <c r="H38" s="32">
        <f>C5-H5</f>
        <v>0</v>
      </c>
      <c r="I38" s="32">
        <f>D5-I5</f>
        <v>5120</v>
      </c>
      <c r="J38" s="32"/>
    </row>
    <row r="39" spans="1:10" ht="14.25">
      <c r="A39" s="210"/>
      <c r="B39" s="210"/>
      <c r="C39" s="210"/>
      <c r="D39" s="210"/>
      <c r="E39" s="210"/>
      <c r="F39" s="56" t="s">
        <v>78</v>
      </c>
      <c r="G39" s="57">
        <v>0</v>
      </c>
      <c r="H39" s="57">
        <v>0</v>
      </c>
      <c r="I39" s="57">
        <v>5120</v>
      </c>
      <c r="J39" s="57"/>
    </row>
  </sheetData>
  <sheetProtection/>
  <mergeCells count="3">
    <mergeCell ref="A2:J2"/>
    <mergeCell ref="G3:J3"/>
    <mergeCell ref="A38:E39"/>
  </mergeCells>
  <printOptions horizontalCentered="1"/>
  <pageMargins left="0.39" right="0.31" top="0.35" bottom="0.39" header="0.16" footer="0.31"/>
  <pageSetup horizontalDpi="600" verticalDpi="600" orientation="landscape" paperSize="9" scale="88"/>
  <headerFooter alignWithMargins="0">
    <oddFooter>&amp;C—20—</oddFooter>
  </headerFooter>
</worksheet>
</file>

<file path=xl/worksheets/sheet20.xml><?xml version="1.0" encoding="utf-8"?>
<worksheet xmlns="http://schemas.openxmlformats.org/spreadsheetml/2006/main" xmlns:r="http://schemas.openxmlformats.org/officeDocument/2006/relationships">
  <dimension ref="A1:H10"/>
  <sheetViews>
    <sheetView workbookViewId="0" topLeftCell="A1">
      <selection activeCell="R24" sqref="R24"/>
    </sheetView>
  </sheetViews>
  <sheetFormatPr defaultColWidth="8.75390625" defaultRowHeight="21" customHeight="1"/>
  <cols>
    <col min="1" max="1" width="25.625" style="26" customWidth="1"/>
    <col min="2" max="2" width="13.25390625" style="26" customWidth="1"/>
    <col min="3" max="4" width="10.75390625" style="26" customWidth="1"/>
    <col min="5" max="5" width="25.625" style="26" customWidth="1"/>
    <col min="6" max="6" width="13.00390625" style="26" customWidth="1"/>
    <col min="7" max="7" width="10.75390625" style="26" customWidth="1"/>
    <col min="8" max="8" width="10.375" style="26" customWidth="1"/>
    <col min="9" max="32" width="9.00390625" style="26" bestFit="1" customWidth="1"/>
    <col min="33" max="16384" width="8.75390625" style="26" customWidth="1"/>
  </cols>
  <sheetData>
    <row r="1" ht="21" customHeight="1">
      <c r="A1" s="27" t="s">
        <v>1726</v>
      </c>
    </row>
    <row r="2" spans="1:8" ht="24.75" customHeight="1">
      <c r="A2" s="208" t="s">
        <v>1727</v>
      </c>
      <c r="B2" s="208"/>
      <c r="C2" s="208"/>
      <c r="D2" s="208"/>
      <c r="E2" s="208"/>
      <c r="F2" s="208"/>
      <c r="G2" s="208"/>
      <c r="H2" s="208"/>
    </row>
    <row r="3" spans="1:8" ht="21" customHeight="1">
      <c r="A3" s="28"/>
      <c r="B3" s="28"/>
      <c r="C3" s="28"/>
      <c r="D3" s="28"/>
      <c r="E3" s="28"/>
      <c r="F3" s="217" t="s">
        <v>74</v>
      </c>
      <c r="G3" s="217"/>
      <c r="H3" s="217"/>
    </row>
    <row r="4" spans="1:8" s="25" customFormat="1" ht="28.5">
      <c r="A4" s="29" t="s">
        <v>2</v>
      </c>
      <c r="B4" s="18" t="s">
        <v>1345</v>
      </c>
      <c r="C4" s="18" t="s">
        <v>1346</v>
      </c>
      <c r="D4" s="30" t="s">
        <v>1347</v>
      </c>
      <c r="E4" s="29" t="s">
        <v>2</v>
      </c>
      <c r="F4" s="18" t="s">
        <v>1345</v>
      </c>
      <c r="G4" s="18" t="s">
        <v>1346</v>
      </c>
      <c r="H4" s="30" t="s">
        <v>1347</v>
      </c>
    </row>
    <row r="5" spans="1:8" s="25" customFormat="1" ht="27" customHeight="1">
      <c r="A5" s="29" t="s">
        <v>7</v>
      </c>
      <c r="B5" s="31">
        <f aca="true" t="shared" si="0" ref="B5:G5">SUM(B6:B8)</f>
        <v>400</v>
      </c>
      <c r="C5" s="31">
        <f t="shared" si="0"/>
        <v>400</v>
      </c>
      <c r="D5" s="31"/>
      <c r="E5" s="29" t="s">
        <v>8</v>
      </c>
      <c r="F5" s="31">
        <f t="shared" si="0"/>
        <v>400</v>
      </c>
      <c r="G5" s="31">
        <f t="shared" si="0"/>
        <v>400</v>
      </c>
      <c r="H5" s="31"/>
    </row>
    <row r="6" spans="1:8" ht="30" customHeight="1">
      <c r="A6" s="32" t="s">
        <v>9</v>
      </c>
      <c r="B6" s="31"/>
      <c r="C6" s="31"/>
      <c r="D6" s="31"/>
      <c r="E6" s="32" t="s">
        <v>10</v>
      </c>
      <c r="F6" s="31"/>
      <c r="G6" s="31"/>
      <c r="H6" s="31"/>
    </row>
    <row r="7" spans="1:8" ht="30" customHeight="1">
      <c r="A7" s="32" t="s">
        <v>11</v>
      </c>
      <c r="B7" s="31">
        <v>400</v>
      </c>
      <c r="C7" s="31">
        <v>400</v>
      </c>
      <c r="D7" s="33">
        <f>C7/B7-1</f>
        <v>0</v>
      </c>
      <c r="E7" s="34" t="s">
        <v>1322</v>
      </c>
      <c r="F7" s="31">
        <v>400</v>
      </c>
      <c r="G7" s="31">
        <v>400</v>
      </c>
      <c r="H7" s="33">
        <f>G7/F7-1</f>
        <v>0</v>
      </c>
    </row>
    <row r="8" spans="1:8" ht="30" customHeight="1">
      <c r="A8" s="34" t="s">
        <v>59</v>
      </c>
      <c r="B8" s="31"/>
      <c r="C8" s="31"/>
      <c r="D8" s="31"/>
      <c r="E8" s="35"/>
      <c r="F8" s="31"/>
      <c r="G8" s="31"/>
      <c r="H8" s="31"/>
    </row>
    <row r="9" spans="1:8" ht="30" customHeight="1">
      <c r="A9" s="35"/>
      <c r="B9" s="36"/>
      <c r="C9" s="36"/>
      <c r="D9" s="36"/>
      <c r="E9" s="35"/>
      <c r="F9" s="36"/>
      <c r="G9" s="36"/>
      <c r="H9" s="31"/>
    </row>
    <row r="10" spans="1:8" ht="30" customHeight="1">
      <c r="A10" s="210" t="s">
        <v>69</v>
      </c>
      <c r="B10" s="210"/>
      <c r="C10" s="210"/>
      <c r="D10" s="210"/>
      <c r="E10" s="29" t="s">
        <v>70</v>
      </c>
      <c r="F10" s="31">
        <v>0</v>
      </c>
      <c r="G10" s="31">
        <v>0</v>
      </c>
      <c r="H10" s="36"/>
    </row>
  </sheetData>
  <sheetProtection/>
  <mergeCells count="3">
    <mergeCell ref="A2:H2"/>
    <mergeCell ref="F3:H3"/>
    <mergeCell ref="A10:D10"/>
  </mergeCells>
  <printOptions horizontalCentered="1"/>
  <pageMargins left="0.39" right="0.31" top="0.71" bottom="0.39" header="0.16" footer="0.31"/>
  <pageSetup horizontalDpi="600" verticalDpi="600" orientation="landscape" paperSize="9" scale="88"/>
  <headerFooter alignWithMargins="0">
    <oddFooter>&amp;C—30—</oddFooter>
  </headerFooter>
</worksheet>
</file>

<file path=xl/worksheets/sheet21.xml><?xml version="1.0" encoding="utf-8"?>
<worksheet xmlns="http://schemas.openxmlformats.org/spreadsheetml/2006/main" xmlns:r="http://schemas.openxmlformats.org/officeDocument/2006/relationships">
  <dimension ref="A1:C15"/>
  <sheetViews>
    <sheetView workbookViewId="0" topLeftCell="A1">
      <selection activeCell="F12" sqref="F12"/>
    </sheetView>
  </sheetViews>
  <sheetFormatPr defaultColWidth="8.75390625" defaultRowHeight="14.25"/>
  <cols>
    <col min="1" max="1" width="54.25390625" style="0" customWidth="1"/>
    <col min="2" max="3" width="20.75390625" style="0" customWidth="1"/>
  </cols>
  <sheetData>
    <row r="1" ht="18.75">
      <c r="A1" s="16" t="s">
        <v>1728</v>
      </c>
    </row>
    <row r="2" spans="1:3" ht="25.5" customHeight="1">
      <c r="A2" s="249" t="s">
        <v>1729</v>
      </c>
      <c r="B2" s="249"/>
      <c r="C2" s="249"/>
    </row>
    <row r="3" spans="1:3" ht="20.25" customHeight="1">
      <c r="A3" s="22"/>
      <c r="B3" s="22"/>
      <c r="C3" s="23" t="s">
        <v>74</v>
      </c>
    </row>
    <row r="4" spans="1:3" ht="26.25" customHeight="1">
      <c r="A4" s="18" t="s">
        <v>1730</v>
      </c>
      <c r="B4" s="18" t="s">
        <v>1357</v>
      </c>
      <c r="C4" s="18" t="s">
        <v>5</v>
      </c>
    </row>
    <row r="5" spans="1:3" ht="24.75" customHeight="1">
      <c r="A5" s="19" t="s">
        <v>1731</v>
      </c>
      <c r="B5" s="20">
        <v>351300</v>
      </c>
      <c r="C5" s="20">
        <v>351300</v>
      </c>
    </row>
    <row r="6" spans="1:3" ht="24.75" customHeight="1">
      <c r="A6" s="19" t="s">
        <v>1732</v>
      </c>
      <c r="B6" s="20">
        <v>397000</v>
      </c>
      <c r="C6" s="20">
        <v>397000</v>
      </c>
    </row>
    <row r="7" spans="1:3" ht="24.75" customHeight="1">
      <c r="A7" s="19" t="s">
        <v>1733</v>
      </c>
      <c r="B7" s="20">
        <v>52600</v>
      </c>
      <c r="C7" s="20">
        <v>52600</v>
      </c>
    </row>
    <row r="8" spans="1:3" ht="24.75" customHeight="1">
      <c r="A8" s="24" t="s">
        <v>1734</v>
      </c>
      <c r="B8" s="20">
        <v>4900</v>
      </c>
      <c r="C8" s="20">
        <v>4900</v>
      </c>
    </row>
    <row r="9" spans="1:3" ht="24.75" customHeight="1">
      <c r="A9" s="24" t="s">
        <v>1735</v>
      </c>
      <c r="B9" s="20">
        <v>47700</v>
      </c>
      <c r="C9" s="20">
        <v>47700</v>
      </c>
    </row>
    <row r="10" spans="1:3" ht="24.75" customHeight="1">
      <c r="A10" s="19" t="s">
        <v>1736</v>
      </c>
      <c r="B10" s="20">
        <v>7700</v>
      </c>
      <c r="C10" s="20">
        <v>7700</v>
      </c>
    </row>
    <row r="11" spans="1:3" ht="24.75" customHeight="1">
      <c r="A11" s="19" t="s">
        <v>1737</v>
      </c>
      <c r="B11" s="20">
        <v>396112</v>
      </c>
      <c r="C11" s="20">
        <v>396112</v>
      </c>
    </row>
    <row r="12" spans="1:3" ht="24.75" customHeight="1">
      <c r="A12" s="19" t="s">
        <v>1738</v>
      </c>
      <c r="B12" s="20">
        <v>0</v>
      </c>
      <c r="C12" s="20">
        <v>0</v>
      </c>
    </row>
    <row r="13" spans="1:3" ht="24.75" customHeight="1">
      <c r="A13" s="19" t="s">
        <v>1739</v>
      </c>
      <c r="B13" s="20"/>
      <c r="C13" s="20"/>
    </row>
    <row r="14" spans="1:3" ht="28.5" customHeight="1">
      <c r="A14" s="250" t="s">
        <v>1740</v>
      </c>
      <c r="B14" s="250"/>
      <c r="C14" s="250"/>
    </row>
    <row r="15" spans="1:3" ht="20.25" customHeight="1">
      <c r="A15" s="250" t="s">
        <v>1342</v>
      </c>
      <c r="B15" s="250"/>
      <c r="C15" s="250"/>
    </row>
  </sheetData>
  <sheetProtection/>
  <mergeCells count="3">
    <mergeCell ref="A2:C2"/>
    <mergeCell ref="A14:C14"/>
    <mergeCell ref="A15:C15"/>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C13"/>
  <sheetViews>
    <sheetView workbookViewId="0" topLeftCell="A1">
      <selection activeCell="B10" sqref="B10"/>
    </sheetView>
  </sheetViews>
  <sheetFormatPr defaultColWidth="8.75390625" defaultRowHeight="14.25"/>
  <cols>
    <col min="1" max="1" width="54.50390625" style="0" customWidth="1"/>
    <col min="2" max="3" width="15.375" style="0" customWidth="1"/>
  </cols>
  <sheetData>
    <row r="1" ht="21.75" customHeight="1">
      <c r="A1" s="16" t="s">
        <v>1741</v>
      </c>
    </row>
    <row r="2" spans="1:3" ht="24">
      <c r="A2" s="251" t="s">
        <v>1742</v>
      </c>
      <c r="B2" s="251"/>
      <c r="C2" s="251"/>
    </row>
    <row r="3" spans="1:3" ht="18.75" customHeight="1">
      <c r="A3" s="17"/>
      <c r="B3" s="17"/>
      <c r="C3" s="11" t="s">
        <v>74</v>
      </c>
    </row>
    <row r="4" spans="1:3" ht="23.25" customHeight="1">
      <c r="A4" s="18" t="s">
        <v>1730</v>
      </c>
      <c r="B4" s="18" t="s">
        <v>1357</v>
      </c>
      <c r="C4" s="18" t="s">
        <v>5</v>
      </c>
    </row>
    <row r="5" spans="1:3" ht="23.25" customHeight="1">
      <c r="A5" s="19" t="s">
        <v>1743</v>
      </c>
      <c r="B5" s="20">
        <v>259000</v>
      </c>
      <c r="C5" s="20">
        <v>259000</v>
      </c>
    </row>
    <row r="6" spans="1:3" ht="23.25" customHeight="1">
      <c r="A6" s="19" t="s">
        <v>1744</v>
      </c>
      <c r="B6" s="20">
        <v>379000</v>
      </c>
      <c r="C6" s="20">
        <v>379000</v>
      </c>
    </row>
    <row r="7" spans="1:3" ht="23.25" customHeight="1">
      <c r="A7" s="19" t="s">
        <v>1745</v>
      </c>
      <c r="B7" s="20">
        <v>129800</v>
      </c>
      <c r="C7" s="20">
        <v>129800</v>
      </c>
    </row>
    <row r="8" spans="1:3" ht="23.25" customHeight="1">
      <c r="A8" s="19" t="s">
        <v>1746</v>
      </c>
      <c r="B8" s="20">
        <v>9800</v>
      </c>
      <c r="C8" s="20">
        <v>9800</v>
      </c>
    </row>
    <row r="9" spans="1:3" ht="23.25" customHeight="1">
      <c r="A9" s="19" t="s">
        <v>1747</v>
      </c>
      <c r="B9" s="20">
        <v>379000</v>
      </c>
      <c r="C9" s="20">
        <v>379000</v>
      </c>
    </row>
    <row r="10" spans="1:3" ht="23.25" customHeight="1">
      <c r="A10" s="19" t="s">
        <v>1748</v>
      </c>
      <c r="B10" s="21"/>
      <c r="C10" s="21"/>
    </row>
    <row r="11" spans="1:3" ht="23.25" customHeight="1">
      <c r="A11" s="19" t="s">
        <v>1749</v>
      </c>
      <c r="B11" s="21"/>
      <c r="C11" s="21"/>
    </row>
    <row r="12" spans="1:3" ht="38.25" customHeight="1">
      <c r="A12" s="250" t="s">
        <v>1750</v>
      </c>
      <c r="B12" s="250"/>
      <c r="C12" s="250"/>
    </row>
    <row r="13" spans="1:3" ht="27.75" customHeight="1">
      <c r="A13" s="250" t="s">
        <v>1342</v>
      </c>
      <c r="B13" s="250"/>
      <c r="C13" s="250"/>
    </row>
  </sheetData>
  <sheetProtection/>
  <mergeCells count="3">
    <mergeCell ref="A2:C2"/>
    <mergeCell ref="A12:C12"/>
    <mergeCell ref="A13:C1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C27"/>
  <sheetViews>
    <sheetView workbookViewId="0" topLeftCell="A1">
      <selection activeCell="C36" sqref="C36"/>
    </sheetView>
  </sheetViews>
  <sheetFormatPr defaultColWidth="8.75390625" defaultRowHeight="14.25"/>
  <cols>
    <col min="1" max="1" width="40.375" style="0" customWidth="1"/>
    <col min="2" max="3" width="17.625" style="0" customWidth="1"/>
  </cols>
  <sheetData>
    <row r="1" ht="18.75">
      <c r="A1" s="10" t="s">
        <v>1751</v>
      </c>
    </row>
    <row r="2" spans="1:3" ht="22.5">
      <c r="A2" s="252" t="s">
        <v>1752</v>
      </c>
      <c r="B2" s="252"/>
      <c r="C2" s="252"/>
    </row>
    <row r="3" ht="18" customHeight="1">
      <c r="C3" s="11" t="s">
        <v>74</v>
      </c>
    </row>
    <row r="4" spans="1:3" ht="23.25" customHeight="1">
      <c r="A4" s="12" t="s">
        <v>1730</v>
      </c>
      <c r="B4" s="12" t="s">
        <v>1753</v>
      </c>
      <c r="C4" s="12" t="s">
        <v>1754</v>
      </c>
    </row>
    <row r="5" spans="1:3" ht="23.25" customHeight="1">
      <c r="A5" s="13" t="s">
        <v>1755</v>
      </c>
      <c r="B5" s="14" t="s">
        <v>1756</v>
      </c>
      <c r="C5" s="15">
        <v>177500</v>
      </c>
    </row>
    <row r="6" spans="1:3" ht="23.25" customHeight="1">
      <c r="A6" s="13" t="s">
        <v>1757</v>
      </c>
      <c r="B6" s="14" t="s">
        <v>1335</v>
      </c>
      <c r="C6" s="15">
        <v>47700</v>
      </c>
    </row>
    <row r="7" spans="1:3" ht="23.25" customHeight="1">
      <c r="A7" s="13" t="s">
        <v>1758</v>
      </c>
      <c r="B7" s="14" t="s">
        <v>1336</v>
      </c>
      <c r="C7" s="15">
        <v>7700</v>
      </c>
    </row>
    <row r="8" spans="1:3" ht="23.25" customHeight="1">
      <c r="A8" s="13" t="s">
        <v>1759</v>
      </c>
      <c r="B8" s="14" t="s">
        <v>1760</v>
      </c>
      <c r="C8" s="15">
        <v>129800</v>
      </c>
    </row>
    <row r="9" spans="1:3" ht="23.25" customHeight="1">
      <c r="A9" s="13" t="s">
        <v>1758</v>
      </c>
      <c r="B9" s="14" t="s">
        <v>1338</v>
      </c>
      <c r="C9" s="15">
        <v>9800</v>
      </c>
    </row>
    <row r="10" spans="1:3" ht="23.25" customHeight="1">
      <c r="A10" s="13" t="s">
        <v>1761</v>
      </c>
      <c r="B10" s="14" t="s">
        <v>1762</v>
      </c>
      <c r="C10" s="15">
        <v>17500</v>
      </c>
    </row>
    <row r="11" spans="1:3" ht="23.25" customHeight="1">
      <c r="A11" s="13" t="s">
        <v>1757</v>
      </c>
      <c r="B11" s="14" t="s">
        <v>1763</v>
      </c>
      <c r="C11" s="15">
        <v>7700</v>
      </c>
    </row>
    <row r="12" spans="1:3" ht="23.25" customHeight="1">
      <c r="A12" s="13" t="s">
        <v>1759</v>
      </c>
      <c r="B12" s="14" t="s">
        <v>1764</v>
      </c>
      <c r="C12" s="15">
        <v>9800</v>
      </c>
    </row>
    <row r="13" spans="1:3" ht="23.25" customHeight="1">
      <c r="A13" s="13" t="s">
        <v>1765</v>
      </c>
      <c r="B13" s="14" t="s">
        <v>1766</v>
      </c>
      <c r="C13" s="15">
        <v>23992</v>
      </c>
    </row>
    <row r="14" spans="1:3" ht="23.25" customHeight="1">
      <c r="A14" s="13" t="s">
        <v>1757</v>
      </c>
      <c r="B14" s="14" t="s">
        <v>1767</v>
      </c>
      <c r="C14" s="15">
        <v>13495</v>
      </c>
    </row>
    <row r="15" spans="1:3" ht="23.25" customHeight="1">
      <c r="A15" s="13" t="s">
        <v>1759</v>
      </c>
      <c r="B15" s="14" t="s">
        <v>1768</v>
      </c>
      <c r="C15" s="15">
        <v>10497</v>
      </c>
    </row>
    <row r="16" spans="1:3" ht="23.25" customHeight="1">
      <c r="A16" s="13" t="s">
        <v>1769</v>
      </c>
      <c r="B16" s="14" t="s">
        <v>1770</v>
      </c>
      <c r="C16" s="15">
        <v>6600</v>
      </c>
    </row>
    <row r="17" spans="1:3" ht="23.25" customHeight="1">
      <c r="A17" s="13" t="s">
        <v>1757</v>
      </c>
      <c r="B17" s="14" t="s">
        <v>1771</v>
      </c>
      <c r="C17" s="15">
        <v>5600</v>
      </c>
    </row>
    <row r="18" spans="1:3" ht="23.25" customHeight="1">
      <c r="A18" s="13" t="s">
        <v>1772</v>
      </c>
      <c r="B18" s="14"/>
      <c r="C18" s="15">
        <v>5600</v>
      </c>
    </row>
    <row r="19" spans="1:3" ht="23.25" customHeight="1">
      <c r="A19" s="13" t="s">
        <v>1773</v>
      </c>
      <c r="B19" s="14" t="s">
        <v>1774</v>
      </c>
      <c r="C19" s="15"/>
    </row>
    <row r="20" spans="1:3" ht="23.25" customHeight="1">
      <c r="A20" s="13" t="s">
        <v>1759</v>
      </c>
      <c r="B20" s="14" t="s">
        <v>1775</v>
      </c>
      <c r="C20" s="15">
        <v>1000</v>
      </c>
    </row>
    <row r="21" spans="1:3" ht="23.25" customHeight="1">
      <c r="A21" s="13" t="s">
        <v>1772</v>
      </c>
      <c r="B21" s="14"/>
      <c r="C21" s="15"/>
    </row>
    <row r="22" spans="1:3" ht="23.25" customHeight="1">
      <c r="A22" s="13" t="s">
        <v>1776</v>
      </c>
      <c r="B22" s="14" t="s">
        <v>1777</v>
      </c>
      <c r="C22" s="15"/>
    </row>
    <row r="23" spans="1:3" ht="23.25" customHeight="1">
      <c r="A23" s="13" t="s">
        <v>1778</v>
      </c>
      <c r="B23" s="14" t="s">
        <v>1779</v>
      </c>
      <c r="C23" s="15">
        <f>SUM(C24:C25)</f>
        <v>30179</v>
      </c>
    </row>
    <row r="24" spans="1:3" ht="23.25" customHeight="1">
      <c r="A24" s="13" t="s">
        <v>1757</v>
      </c>
      <c r="B24" s="14" t="s">
        <v>1780</v>
      </c>
      <c r="C24" s="15">
        <v>14370</v>
      </c>
    </row>
    <row r="25" spans="1:3" ht="23.25" customHeight="1">
      <c r="A25" s="13" t="s">
        <v>1759</v>
      </c>
      <c r="B25" s="14" t="s">
        <v>1781</v>
      </c>
      <c r="C25" s="15">
        <v>15809</v>
      </c>
    </row>
    <row r="26" spans="1:3" ht="34.5" customHeight="1">
      <c r="A26" s="253" t="s">
        <v>1782</v>
      </c>
      <c r="B26" s="253"/>
      <c r="C26" s="253"/>
    </row>
    <row r="27" spans="1:3" ht="24" customHeight="1">
      <c r="A27" s="253" t="s">
        <v>1342</v>
      </c>
      <c r="B27" s="253"/>
      <c r="C27" s="253"/>
    </row>
  </sheetData>
  <sheetProtection/>
  <mergeCells count="3">
    <mergeCell ref="A2:C2"/>
    <mergeCell ref="A26:C26"/>
    <mergeCell ref="A27:C2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B11"/>
  <sheetViews>
    <sheetView tabSelected="1" workbookViewId="0" topLeftCell="A1">
      <selection activeCell="L23" sqref="L23"/>
    </sheetView>
  </sheetViews>
  <sheetFormatPr defaultColWidth="8.75390625" defaultRowHeight="14.25"/>
  <cols>
    <col min="1" max="1" width="57.625" style="5" customWidth="1"/>
    <col min="2" max="2" width="27.00390625" style="5" customWidth="1"/>
    <col min="3" max="32" width="9.00390625" style="5" bestFit="1" customWidth="1"/>
    <col min="33" max="16384" width="8.75390625" style="5" customWidth="1"/>
  </cols>
  <sheetData>
    <row r="1" ht="18.75">
      <c r="A1" s="6" t="s">
        <v>1783</v>
      </c>
    </row>
    <row r="2" spans="1:2" ht="33" customHeight="1">
      <c r="A2" s="254" t="s">
        <v>1784</v>
      </c>
      <c r="B2" s="254"/>
    </row>
    <row r="3" spans="1:2" ht="24.75" customHeight="1">
      <c r="A3" s="255" t="s">
        <v>74</v>
      </c>
      <c r="B3" s="255"/>
    </row>
    <row r="4" spans="1:2" ht="27.75" customHeight="1">
      <c r="A4" s="7" t="s">
        <v>1356</v>
      </c>
      <c r="B4" s="7" t="s">
        <v>1785</v>
      </c>
    </row>
    <row r="5" spans="1:2" ht="27.75" customHeight="1">
      <c r="A5" s="8" t="s">
        <v>1786</v>
      </c>
      <c r="B5" s="9">
        <f>SUM(B6:B7)</f>
        <v>776000</v>
      </c>
    </row>
    <row r="6" spans="1:2" ht="27.75" customHeight="1">
      <c r="A6" s="8" t="s">
        <v>1787</v>
      </c>
      <c r="B6" s="9">
        <v>397000</v>
      </c>
    </row>
    <row r="7" spans="1:2" ht="27.75" customHeight="1">
      <c r="A7" s="8" t="s">
        <v>1788</v>
      </c>
      <c r="B7" s="9">
        <v>379000</v>
      </c>
    </row>
    <row r="8" spans="1:2" ht="27.75" customHeight="1">
      <c r="A8" s="8" t="s">
        <v>1789</v>
      </c>
      <c r="B8" s="9">
        <v>0</v>
      </c>
    </row>
    <row r="9" spans="1:2" ht="27.75" customHeight="1">
      <c r="A9" s="8" t="s">
        <v>1787</v>
      </c>
      <c r="B9" s="9">
        <v>0</v>
      </c>
    </row>
    <row r="10" spans="1:2" ht="27.75" customHeight="1">
      <c r="A10" s="8" t="s">
        <v>1788</v>
      </c>
      <c r="B10" s="9">
        <v>0</v>
      </c>
    </row>
    <row r="11" spans="1:2" ht="36.75" customHeight="1">
      <c r="A11" s="256" t="s">
        <v>1790</v>
      </c>
      <c r="B11" s="256"/>
    </row>
  </sheetData>
  <sheetProtection/>
  <mergeCells count="3">
    <mergeCell ref="A2:B2"/>
    <mergeCell ref="A3:B3"/>
    <mergeCell ref="A11:B1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F12"/>
  <sheetViews>
    <sheetView workbookViewId="0" topLeftCell="A1">
      <selection activeCell="J11" sqref="J11"/>
    </sheetView>
  </sheetViews>
  <sheetFormatPr defaultColWidth="8.75390625" defaultRowHeight="14.25"/>
  <cols>
    <col min="1" max="1" width="7.125" style="1" customWidth="1"/>
    <col min="2" max="2" width="35.625" style="1" customWidth="1"/>
    <col min="3" max="6" width="16.25390625" style="1" customWidth="1"/>
    <col min="7" max="32" width="9.00390625" style="1" bestFit="1" customWidth="1"/>
    <col min="33" max="16384" width="8.75390625" style="1" customWidth="1"/>
  </cols>
  <sheetData>
    <row r="1" spans="1:2" ht="18.75">
      <c r="A1" s="257" t="s">
        <v>1791</v>
      </c>
      <c r="B1" s="257"/>
    </row>
    <row r="2" spans="1:6" ht="24">
      <c r="A2" s="258" t="s">
        <v>1792</v>
      </c>
      <c r="B2" s="258"/>
      <c r="C2" s="258"/>
      <c r="D2" s="258"/>
      <c r="E2" s="258"/>
      <c r="F2" s="258"/>
    </row>
    <row r="3" spans="1:6" ht="27" customHeight="1">
      <c r="A3" s="259" t="s">
        <v>74</v>
      </c>
      <c r="B3" s="259"/>
      <c r="C3" s="259"/>
      <c r="D3" s="259"/>
      <c r="E3" s="259"/>
      <c r="F3" s="259"/>
    </row>
    <row r="4" spans="1:6" ht="25.5" customHeight="1">
      <c r="A4" s="2" t="s">
        <v>1793</v>
      </c>
      <c r="B4" s="2" t="s">
        <v>1794</v>
      </c>
      <c r="C4" s="2" t="s">
        <v>1795</v>
      </c>
      <c r="D4" s="2" t="s">
        <v>1796</v>
      </c>
      <c r="E4" s="2" t="s">
        <v>1797</v>
      </c>
      <c r="F4" s="2" t="s">
        <v>1798</v>
      </c>
    </row>
    <row r="5" spans="1:6" ht="30.75" customHeight="1">
      <c r="A5" s="3"/>
      <c r="B5" s="4"/>
      <c r="C5" s="3"/>
      <c r="D5" s="3"/>
      <c r="E5" s="3"/>
      <c r="F5" s="3"/>
    </row>
    <row r="6" spans="1:6" ht="30.75" customHeight="1">
      <c r="A6" s="3"/>
      <c r="B6" s="4"/>
      <c r="C6" s="3"/>
      <c r="D6" s="3"/>
      <c r="E6" s="3"/>
      <c r="F6" s="3"/>
    </row>
    <row r="7" spans="1:6" ht="30.75" customHeight="1">
      <c r="A7" s="3"/>
      <c r="B7" s="4"/>
      <c r="C7" s="3"/>
      <c r="D7" s="3"/>
      <c r="E7" s="3"/>
      <c r="F7" s="3"/>
    </row>
    <row r="8" spans="1:6" ht="30.75" customHeight="1">
      <c r="A8" s="3"/>
      <c r="B8" s="4"/>
      <c r="C8" s="3"/>
      <c r="D8" s="3"/>
      <c r="E8" s="3"/>
      <c r="F8" s="3"/>
    </row>
    <row r="9" spans="1:6" ht="30.75" customHeight="1">
      <c r="A9" s="3"/>
      <c r="B9" s="4"/>
      <c r="C9" s="3"/>
      <c r="D9" s="3"/>
      <c r="E9" s="3"/>
      <c r="F9" s="3"/>
    </row>
    <row r="10" spans="1:6" ht="30.75" customHeight="1">
      <c r="A10" s="3"/>
      <c r="B10" s="4"/>
      <c r="C10" s="3"/>
      <c r="D10" s="3"/>
      <c r="E10" s="3"/>
      <c r="F10" s="3"/>
    </row>
    <row r="11" spans="1:6" ht="30.75" customHeight="1">
      <c r="A11" s="3"/>
      <c r="B11" s="4"/>
      <c r="C11" s="3"/>
      <c r="D11" s="3"/>
      <c r="E11" s="3"/>
      <c r="F11" s="3"/>
    </row>
    <row r="12" spans="1:6" ht="33.75" customHeight="1">
      <c r="A12" s="260" t="s">
        <v>1799</v>
      </c>
      <c r="B12" s="260"/>
      <c r="C12" s="260"/>
      <c r="D12" s="260"/>
      <c r="E12" s="260"/>
      <c r="F12" s="260"/>
    </row>
  </sheetData>
  <sheetProtection/>
  <mergeCells count="4">
    <mergeCell ref="A1:B1"/>
    <mergeCell ref="A2:F2"/>
    <mergeCell ref="A3:F3"/>
    <mergeCell ref="A12:F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67"/>
  <sheetViews>
    <sheetView showZeros="0" workbookViewId="0" topLeftCell="A1">
      <pane xSplit="1" ySplit="6" topLeftCell="B7" activePane="bottomRight" state="frozen"/>
      <selection pane="topLeft" activeCell="A1" sqref="A1"/>
      <selection pane="topRight" activeCell="A1" sqref="A1"/>
      <selection pane="bottomLeft" activeCell="A1" sqref="A1"/>
      <selection pane="bottomRight" activeCell="K19" sqref="K19"/>
    </sheetView>
  </sheetViews>
  <sheetFormatPr defaultColWidth="7.875" defaultRowHeight="21.75" customHeight="1"/>
  <cols>
    <col min="1" max="1" width="50.75390625" style="183" customWidth="1"/>
    <col min="2" max="2" width="19.50390625" style="184" customWidth="1"/>
    <col min="3" max="22" width="7.875" style="185" customWidth="1"/>
    <col min="23" max="16384" width="7.875" style="183" customWidth="1"/>
  </cols>
  <sheetData>
    <row r="1" spans="1:2" ht="21.75" customHeight="1">
      <c r="A1" s="211" t="s">
        <v>79</v>
      </c>
      <c r="B1" s="212"/>
    </row>
    <row r="2" spans="1:8" ht="21.75" customHeight="1">
      <c r="A2" s="213" t="s">
        <v>80</v>
      </c>
      <c r="B2" s="214"/>
      <c r="C2" s="186"/>
      <c r="D2" s="186"/>
      <c r="E2" s="186"/>
      <c r="F2" s="186"/>
      <c r="G2" s="186"/>
      <c r="H2" s="186"/>
    </row>
    <row r="3" spans="1:2" ht="9.75" customHeight="1">
      <c r="A3" s="187"/>
      <c r="B3" s="188"/>
    </row>
    <row r="4" spans="1:8" ht="18.75" customHeight="1">
      <c r="A4" s="215" t="s">
        <v>74</v>
      </c>
      <c r="B4" s="216"/>
      <c r="C4" s="189"/>
      <c r="D4" s="189"/>
      <c r="E4" s="189"/>
      <c r="F4" s="189"/>
      <c r="G4" s="189"/>
      <c r="H4" s="189"/>
    </row>
    <row r="5" spans="1:8" ht="21.75" customHeight="1">
      <c r="A5" s="190" t="s">
        <v>81</v>
      </c>
      <c r="B5" s="190" t="s">
        <v>82</v>
      </c>
      <c r="C5" s="189"/>
      <c r="D5" s="189"/>
      <c r="E5" s="189"/>
      <c r="F5" s="189"/>
      <c r="G5" s="189"/>
      <c r="H5" s="189"/>
    </row>
    <row r="6" spans="1:8" ht="19.5" customHeight="1">
      <c r="A6" s="190" t="s">
        <v>83</v>
      </c>
      <c r="B6" s="93">
        <v>684036</v>
      </c>
      <c r="C6" s="189"/>
      <c r="D6" s="189"/>
      <c r="E6" s="189"/>
      <c r="F6" s="189"/>
      <c r="G6" s="189"/>
      <c r="H6" s="189"/>
    </row>
    <row r="7" spans="1:8" ht="19.5" customHeight="1">
      <c r="A7" s="92" t="s">
        <v>84</v>
      </c>
      <c r="B7" s="93">
        <v>57519</v>
      </c>
      <c r="C7" s="189"/>
      <c r="D7" s="189"/>
      <c r="E7" s="189"/>
      <c r="F7" s="189"/>
      <c r="G7" s="189"/>
      <c r="H7" s="189"/>
    </row>
    <row r="8" spans="1:8" ht="19.5" customHeight="1">
      <c r="A8" s="95" t="s">
        <v>85</v>
      </c>
      <c r="B8" s="93">
        <v>1160</v>
      </c>
      <c r="C8" s="189"/>
      <c r="D8" s="189"/>
      <c r="E8" s="189"/>
      <c r="F8" s="189"/>
      <c r="G8" s="189"/>
      <c r="H8" s="189"/>
    </row>
    <row r="9" spans="1:8" ht="19.5" customHeight="1">
      <c r="A9" s="95" t="s">
        <v>86</v>
      </c>
      <c r="B9" s="93">
        <v>706</v>
      </c>
      <c r="C9" s="189"/>
      <c r="D9" s="189"/>
      <c r="E9" s="189"/>
      <c r="F9" s="189"/>
      <c r="G9" s="189"/>
      <c r="H9" s="189"/>
    </row>
    <row r="10" spans="1:8" ht="19.5" customHeight="1">
      <c r="A10" s="95" t="s">
        <v>87</v>
      </c>
      <c r="B10" s="93">
        <v>383</v>
      </c>
      <c r="C10" s="189"/>
      <c r="D10" s="189"/>
      <c r="E10" s="189"/>
      <c r="F10" s="189"/>
      <c r="G10" s="189"/>
      <c r="H10" s="189"/>
    </row>
    <row r="11" spans="1:8" ht="19.5" customHeight="1">
      <c r="A11" s="96" t="s">
        <v>88</v>
      </c>
      <c r="B11" s="93"/>
      <c r="C11" s="189"/>
      <c r="D11" s="189"/>
      <c r="E11" s="189"/>
      <c r="F11" s="189"/>
      <c r="G11" s="189"/>
      <c r="H11" s="189"/>
    </row>
    <row r="12" spans="1:8" ht="19.5" customHeight="1">
      <c r="A12" s="96" t="s">
        <v>89</v>
      </c>
      <c r="B12" s="93"/>
      <c r="C12" s="189"/>
      <c r="D12" s="189"/>
      <c r="E12" s="189"/>
      <c r="F12" s="189"/>
      <c r="G12" s="189"/>
      <c r="H12" s="189"/>
    </row>
    <row r="13" spans="1:8" ht="19.5" customHeight="1">
      <c r="A13" s="96" t="s">
        <v>90</v>
      </c>
      <c r="B13" s="93"/>
      <c r="C13" s="189"/>
      <c r="D13" s="189"/>
      <c r="E13" s="189"/>
      <c r="F13" s="189"/>
      <c r="G13" s="189"/>
      <c r="H13" s="189"/>
    </row>
    <row r="14" spans="1:8" ht="19.5" customHeight="1">
      <c r="A14" s="92" t="s">
        <v>91</v>
      </c>
      <c r="B14" s="93"/>
      <c r="C14" s="189"/>
      <c r="D14" s="189"/>
      <c r="E14" s="189"/>
      <c r="F14" s="189"/>
      <c r="G14" s="189"/>
      <c r="H14" s="189"/>
    </row>
    <row r="15" spans="1:8" ht="19.5" customHeight="1">
      <c r="A15" s="92" t="s">
        <v>92</v>
      </c>
      <c r="B15" s="93"/>
      <c r="C15" s="189"/>
      <c r="D15" s="189"/>
      <c r="E15" s="189"/>
      <c r="F15" s="189"/>
      <c r="G15" s="189"/>
      <c r="H15" s="189"/>
    </row>
    <row r="16" spans="1:8" ht="19.5" customHeight="1">
      <c r="A16" s="92" t="s">
        <v>93</v>
      </c>
      <c r="B16" s="93"/>
      <c r="C16" s="189"/>
      <c r="D16" s="189"/>
      <c r="E16" s="189"/>
      <c r="F16" s="189"/>
      <c r="G16" s="189"/>
      <c r="H16" s="189"/>
    </row>
    <row r="17" spans="1:8" ht="19.5" customHeight="1">
      <c r="A17" s="92" t="s">
        <v>94</v>
      </c>
      <c r="B17" s="93"/>
      <c r="C17" s="189"/>
      <c r="D17" s="189"/>
      <c r="E17" s="189"/>
      <c r="F17" s="189"/>
      <c r="G17" s="189"/>
      <c r="H17" s="189"/>
    </row>
    <row r="18" spans="1:8" ht="19.5" customHeight="1">
      <c r="A18" s="92" t="s">
        <v>95</v>
      </c>
      <c r="B18" s="93">
        <v>71</v>
      </c>
      <c r="C18" s="189"/>
      <c r="D18" s="189"/>
      <c r="E18" s="189"/>
      <c r="F18" s="189"/>
      <c r="G18" s="189"/>
      <c r="H18" s="189"/>
    </row>
    <row r="19" spans="1:8" ht="19.5" customHeight="1">
      <c r="A19" s="92" t="s">
        <v>96</v>
      </c>
      <c r="B19" s="93"/>
      <c r="C19" s="189"/>
      <c r="D19" s="189"/>
      <c r="E19" s="189"/>
      <c r="F19" s="189"/>
      <c r="G19" s="189"/>
      <c r="H19" s="189"/>
    </row>
    <row r="20" spans="1:8" ht="19.5" customHeight="1">
      <c r="A20" s="95" t="s">
        <v>97</v>
      </c>
      <c r="B20" s="93">
        <v>908</v>
      </c>
      <c r="C20" s="189"/>
      <c r="D20" s="189"/>
      <c r="E20" s="189"/>
      <c r="F20" s="189"/>
      <c r="G20" s="189"/>
      <c r="H20" s="189"/>
    </row>
    <row r="21" spans="1:8" ht="19.5" customHeight="1">
      <c r="A21" s="95" t="s">
        <v>86</v>
      </c>
      <c r="B21" s="93">
        <v>639</v>
      </c>
      <c r="C21" s="189"/>
      <c r="D21" s="189"/>
      <c r="E21" s="189"/>
      <c r="F21" s="189"/>
      <c r="G21" s="189"/>
      <c r="H21" s="189"/>
    </row>
    <row r="22" spans="1:8" ht="19.5" customHeight="1">
      <c r="A22" s="95" t="s">
        <v>87</v>
      </c>
      <c r="B22" s="93">
        <v>194</v>
      </c>
      <c r="C22" s="189"/>
      <c r="D22" s="189"/>
      <c r="E22" s="189"/>
      <c r="F22" s="189"/>
      <c r="G22" s="189"/>
      <c r="H22" s="189"/>
    </row>
    <row r="23" spans="1:8" ht="19.5" customHeight="1">
      <c r="A23" s="96" t="s">
        <v>88</v>
      </c>
      <c r="B23" s="93"/>
      <c r="C23" s="189"/>
      <c r="D23" s="189"/>
      <c r="E23" s="189"/>
      <c r="F23" s="189"/>
      <c r="G23" s="189"/>
      <c r="H23" s="189"/>
    </row>
    <row r="24" spans="1:8" ht="19.5" customHeight="1">
      <c r="A24" s="96" t="s">
        <v>98</v>
      </c>
      <c r="B24" s="93"/>
      <c r="C24" s="189"/>
      <c r="D24" s="189"/>
      <c r="E24" s="189"/>
      <c r="F24" s="189"/>
      <c r="G24" s="189"/>
      <c r="H24" s="189"/>
    </row>
    <row r="25" spans="1:8" ht="19.5" customHeight="1">
      <c r="A25" s="96" t="s">
        <v>99</v>
      </c>
      <c r="B25" s="93"/>
      <c r="C25" s="189"/>
      <c r="D25" s="189"/>
      <c r="E25" s="189"/>
      <c r="F25" s="189"/>
      <c r="G25" s="189"/>
      <c r="H25" s="189"/>
    </row>
    <row r="26" spans="1:8" ht="19.5" customHeight="1">
      <c r="A26" s="96" t="s">
        <v>100</v>
      </c>
      <c r="B26" s="93"/>
      <c r="C26" s="189"/>
      <c r="D26" s="189"/>
      <c r="E26" s="189"/>
      <c r="F26" s="189"/>
      <c r="G26" s="189"/>
      <c r="H26" s="189"/>
    </row>
    <row r="27" spans="1:8" ht="19.5" customHeight="1">
      <c r="A27" s="96" t="s">
        <v>95</v>
      </c>
      <c r="B27" s="93">
        <v>75</v>
      </c>
      <c r="C27" s="189"/>
      <c r="D27" s="189"/>
      <c r="E27" s="189"/>
      <c r="F27" s="189"/>
      <c r="G27" s="189"/>
      <c r="H27" s="189"/>
    </row>
    <row r="28" spans="1:8" ht="19.5" customHeight="1">
      <c r="A28" s="96" t="s">
        <v>101</v>
      </c>
      <c r="B28" s="93"/>
      <c r="C28" s="189"/>
      <c r="D28" s="189"/>
      <c r="E28" s="189"/>
      <c r="F28" s="189"/>
      <c r="G28" s="189"/>
      <c r="H28" s="189"/>
    </row>
    <row r="29" spans="1:8" ht="19.5" customHeight="1">
      <c r="A29" s="95" t="s">
        <v>102</v>
      </c>
      <c r="B29" s="93">
        <v>31122</v>
      </c>
      <c r="C29" s="189"/>
      <c r="D29" s="189"/>
      <c r="E29" s="189"/>
      <c r="F29" s="189"/>
      <c r="G29" s="189"/>
      <c r="H29" s="189"/>
    </row>
    <row r="30" spans="1:8" ht="19.5" customHeight="1">
      <c r="A30" s="95" t="s">
        <v>86</v>
      </c>
      <c r="B30" s="93">
        <v>20475</v>
      </c>
      <c r="C30" s="189"/>
      <c r="D30" s="189"/>
      <c r="E30" s="189"/>
      <c r="F30" s="189"/>
      <c r="G30" s="189"/>
      <c r="H30" s="189"/>
    </row>
    <row r="31" spans="1:8" ht="19.5" customHeight="1">
      <c r="A31" s="95" t="s">
        <v>87</v>
      </c>
      <c r="B31" s="93">
        <v>1204</v>
      </c>
      <c r="C31" s="189"/>
      <c r="D31" s="189"/>
      <c r="E31" s="189"/>
      <c r="F31" s="189"/>
      <c r="G31" s="189"/>
      <c r="H31" s="189"/>
    </row>
    <row r="32" spans="1:8" ht="19.5" customHeight="1">
      <c r="A32" s="96" t="s">
        <v>88</v>
      </c>
      <c r="B32" s="93">
        <v>106</v>
      </c>
      <c r="C32" s="189"/>
      <c r="D32" s="189"/>
      <c r="E32" s="189"/>
      <c r="F32" s="189"/>
      <c r="G32" s="189"/>
      <c r="H32" s="189"/>
    </row>
    <row r="33" spans="1:8" ht="19.5" customHeight="1">
      <c r="A33" s="96" t="s">
        <v>103</v>
      </c>
      <c r="B33" s="93"/>
      <c r="C33" s="189"/>
      <c r="D33" s="189"/>
      <c r="E33" s="189"/>
      <c r="F33" s="189"/>
      <c r="G33" s="189"/>
      <c r="H33" s="189"/>
    </row>
    <row r="34" spans="1:8" ht="19.5" customHeight="1">
      <c r="A34" s="96" t="s">
        <v>104</v>
      </c>
      <c r="B34" s="93"/>
      <c r="C34" s="189"/>
      <c r="D34" s="189"/>
      <c r="E34" s="189"/>
      <c r="F34" s="189"/>
      <c r="G34" s="189"/>
      <c r="H34" s="189"/>
    </row>
    <row r="35" spans="1:8" ht="19.5" customHeight="1">
      <c r="A35" s="97" t="s">
        <v>105</v>
      </c>
      <c r="B35" s="93">
        <v>36</v>
      </c>
      <c r="C35" s="189"/>
      <c r="D35" s="189"/>
      <c r="E35" s="189"/>
      <c r="F35" s="189"/>
      <c r="G35" s="189"/>
      <c r="H35" s="189"/>
    </row>
    <row r="36" spans="1:8" ht="19.5" customHeight="1">
      <c r="A36" s="95" t="s">
        <v>106</v>
      </c>
      <c r="B36" s="93"/>
      <c r="C36" s="189"/>
      <c r="D36" s="189"/>
      <c r="E36" s="189"/>
      <c r="F36" s="189"/>
      <c r="G36" s="189"/>
      <c r="H36" s="189"/>
    </row>
    <row r="37" spans="1:8" ht="19.5" customHeight="1">
      <c r="A37" s="96" t="s">
        <v>107</v>
      </c>
      <c r="B37" s="93"/>
      <c r="C37" s="189"/>
      <c r="D37" s="189"/>
      <c r="E37" s="189"/>
      <c r="F37" s="189"/>
      <c r="G37" s="189"/>
      <c r="H37" s="189"/>
    </row>
    <row r="38" spans="1:2" ht="19.5" customHeight="1">
      <c r="A38" s="96" t="s">
        <v>95</v>
      </c>
      <c r="B38" s="93">
        <v>800</v>
      </c>
    </row>
    <row r="39" spans="1:2" ht="19.5" customHeight="1">
      <c r="A39" s="96" t="s">
        <v>108</v>
      </c>
      <c r="B39" s="93">
        <v>8501</v>
      </c>
    </row>
    <row r="40" spans="1:2" ht="19.5" customHeight="1">
      <c r="A40" s="95" t="s">
        <v>109</v>
      </c>
      <c r="B40" s="93">
        <v>1942</v>
      </c>
    </row>
    <row r="41" spans="1:2" ht="19.5" customHeight="1">
      <c r="A41" s="95" t="s">
        <v>86</v>
      </c>
      <c r="B41" s="93">
        <v>989</v>
      </c>
    </row>
    <row r="42" spans="1:2" ht="19.5" customHeight="1">
      <c r="A42" s="95" t="s">
        <v>87</v>
      </c>
      <c r="B42" s="93">
        <v>59</v>
      </c>
    </row>
    <row r="43" spans="1:2" ht="19.5" customHeight="1">
      <c r="A43" s="96" t="s">
        <v>88</v>
      </c>
      <c r="B43" s="93"/>
    </row>
    <row r="44" spans="1:2" ht="19.5" customHeight="1">
      <c r="A44" s="96" t="s">
        <v>110</v>
      </c>
      <c r="B44" s="93"/>
    </row>
    <row r="45" spans="1:2" ht="19.5" customHeight="1">
      <c r="A45" s="96" t="s">
        <v>111</v>
      </c>
      <c r="B45" s="93"/>
    </row>
    <row r="46" spans="1:2" ht="19.5" customHeight="1">
      <c r="A46" s="95" t="s">
        <v>112</v>
      </c>
      <c r="B46" s="93"/>
    </row>
    <row r="47" spans="1:2" ht="19.5" customHeight="1">
      <c r="A47" s="95" t="s">
        <v>113</v>
      </c>
      <c r="B47" s="93"/>
    </row>
    <row r="48" spans="1:2" ht="19.5" customHeight="1">
      <c r="A48" s="95" t="s">
        <v>114</v>
      </c>
      <c r="B48" s="93"/>
    </row>
    <row r="49" spans="1:2" ht="19.5" customHeight="1">
      <c r="A49" s="95" t="s">
        <v>95</v>
      </c>
      <c r="B49" s="93">
        <v>733</v>
      </c>
    </row>
    <row r="50" spans="1:2" ht="19.5" customHeight="1">
      <c r="A50" s="96" t="s">
        <v>115</v>
      </c>
      <c r="B50" s="93">
        <v>161</v>
      </c>
    </row>
    <row r="51" spans="1:2" ht="19.5" customHeight="1">
      <c r="A51" s="96" t="s">
        <v>116</v>
      </c>
      <c r="B51" s="93">
        <v>934</v>
      </c>
    </row>
    <row r="52" spans="1:2" ht="19.5" customHeight="1">
      <c r="A52" s="96" t="s">
        <v>86</v>
      </c>
      <c r="B52" s="93">
        <v>474</v>
      </c>
    </row>
    <row r="53" spans="1:2" ht="19.5" customHeight="1">
      <c r="A53" s="92" t="s">
        <v>87</v>
      </c>
      <c r="B53" s="93"/>
    </row>
    <row r="54" spans="1:2" ht="19.5" customHeight="1">
      <c r="A54" s="95" t="s">
        <v>88</v>
      </c>
      <c r="B54" s="93"/>
    </row>
    <row r="55" spans="1:2" ht="19.5" customHeight="1">
      <c r="A55" s="95" t="s">
        <v>117</v>
      </c>
      <c r="B55" s="93"/>
    </row>
    <row r="56" spans="1:2" ht="19.5" customHeight="1">
      <c r="A56" s="95" t="s">
        <v>118</v>
      </c>
      <c r="B56" s="93">
        <v>36</v>
      </c>
    </row>
    <row r="57" spans="1:2" ht="19.5" customHeight="1">
      <c r="A57" s="96" t="s">
        <v>119</v>
      </c>
      <c r="B57" s="93"/>
    </row>
    <row r="58" spans="1:2" ht="19.5" customHeight="1">
      <c r="A58" s="96" t="s">
        <v>120</v>
      </c>
      <c r="B58" s="93">
        <v>370</v>
      </c>
    </row>
    <row r="59" spans="1:2" ht="19.5" customHeight="1">
      <c r="A59" s="96" t="s">
        <v>121</v>
      </c>
      <c r="B59" s="93">
        <v>54</v>
      </c>
    </row>
    <row r="60" spans="1:2" ht="19.5" customHeight="1">
      <c r="A60" s="95" t="s">
        <v>95</v>
      </c>
      <c r="B60" s="93"/>
    </row>
    <row r="61" spans="1:2" ht="19.5" customHeight="1">
      <c r="A61" s="96" t="s">
        <v>122</v>
      </c>
      <c r="B61" s="93"/>
    </row>
    <row r="62" spans="1:2" ht="19.5" customHeight="1">
      <c r="A62" s="97" t="s">
        <v>123</v>
      </c>
      <c r="B62" s="93">
        <v>2238</v>
      </c>
    </row>
    <row r="63" spans="1:2" ht="19.5" customHeight="1">
      <c r="A63" s="96" t="s">
        <v>86</v>
      </c>
      <c r="B63" s="93">
        <v>1659</v>
      </c>
    </row>
    <row r="64" spans="1:2" ht="19.5" customHeight="1">
      <c r="A64" s="92" t="s">
        <v>87</v>
      </c>
      <c r="B64" s="93">
        <v>367</v>
      </c>
    </row>
    <row r="65" spans="1:2" ht="19.5" customHeight="1">
      <c r="A65" s="92" t="s">
        <v>88</v>
      </c>
      <c r="B65" s="93"/>
    </row>
    <row r="66" spans="1:2" ht="19.5" customHeight="1">
      <c r="A66" s="92" t="s">
        <v>124</v>
      </c>
      <c r="B66" s="93"/>
    </row>
    <row r="67" spans="1:2" ht="19.5" customHeight="1">
      <c r="A67" s="92" t="s">
        <v>125</v>
      </c>
      <c r="B67" s="93"/>
    </row>
    <row r="68" spans="1:2" ht="19.5" customHeight="1">
      <c r="A68" s="92" t="s">
        <v>126</v>
      </c>
      <c r="B68" s="93"/>
    </row>
    <row r="69" spans="1:2" ht="19.5" customHeight="1">
      <c r="A69" s="95" t="s">
        <v>127</v>
      </c>
      <c r="B69" s="93">
        <v>57</v>
      </c>
    </row>
    <row r="70" spans="1:2" ht="19.5" customHeight="1">
      <c r="A70" s="96" t="s">
        <v>128</v>
      </c>
      <c r="B70" s="93">
        <v>47</v>
      </c>
    </row>
    <row r="71" spans="1:2" ht="19.5" customHeight="1">
      <c r="A71" s="96" t="s">
        <v>95</v>
      </c>
      <c r="B71" s="93">
        <v>108</v>
      </c>
    </row>
    <row r="72" spans="1:2" ht="19.5" customHeight="1">
      <c r="A72" s="96" t="s">
        <v>129</v>
      </c>
      <c r="B72" s="93"/>
    </row>
    <row r="73" spans="1:2" ht="19.5" customHeight="1">
      <c r="A73" s="95" t="s">
        <v>130</v>
      </c>
      <c r="B73" s="93">
        <v>1753</v>
      </c>
    </row>
    <row r="74" spans="1:2" ht="19.5" customHeight="1">
      <c r="A74" s="95" t="s">
        <v>86</v>
      </c>
      <c r="B74" s="93">
        <v>1753</v>
      </c>
    </row>
    <row r="75" spans="1:2" ht="19.5" customHeight="1">
      <c r="A75" s="95" t="s">
        <v>87</v>
      </c>
      <c r="B75" s="93"/>
    </row>
    <row r="76" spans="1:2" ht="19.5" customHeight="1">
      <c r="A76" s="96" t="s">
        <v>88</v>
      </c>
      <c r="B76" s="93"/>
    </row>
    <row r="77" spans="1:2" ht="19.5" customHeight="1">
      <c r="A77" s="95" t="s">
        <v>127</v>
      </c>
      <c r="B77" s="93"/>
    </row>
    <row r="78" spans="1:2" ht="19.5" customHeight="1">
      <c r="A78" s="96" t="s">
        <v>131</v>
      </c>
      <c r="B78" s="93"/>
    </row>
    <row r="79" spans="1:2" ht="19.5" customHeight="1">
      <c r="A79" s="96" t="s">
        <v>95</v>
      </c>
      <c r="B79" s="93"/>
    </row>
    <row r="80" spans="1:2" ht="19.5" customHeight="1">
      <c r="A80" s="96" t="s">
        <v>132</v>
      </c>
      <c r="B80" s="93"/>
    </row>
    <row r="81" spans="1:2" ht="19.5" customHeight="1">
      <c r="A81" s="96" t="s">
        <v>133</v>
      </c>
      <c r="B81" s="93">
        <v>50</v>
      </c>
    </row>
    <row r="82" spans="1:2" ht="19.5" customHeight="1">
      <c r="A82" s="95" t="s">
        <v>86</v>
      </c>
      <c r="B82" s="93"/>
    </row>
    <row r="83" spans="1:2" ht="19.5" customHeight="1">
      <c r="A83" s="95" t="s">
        <v>87</v>
      </c>
      <c r="B83" s="93"/>
    </row>
    <row r="84" spans="1:2" ht="19.5" customHeight="1">
      <c r="A84" s="95" t="s">
        <v>88</v>
      </c>
      <c r="B84" s="93"/>
    </row>
    <row r="85" spans="1:2" ht="19.5" customHeight="1">
      <c r="A85" s="99" t="s">
        <v>134</v>
      </c>
      <c r="B85" s="93"/>
    </row>
    <row r="86" spans="1:2" ht="19.5" customHeight="1">
      <c r="A86" s="96" t="s">
        <v>135</v>
      </c>
      <c r="B86" s="93"/>
    </row>
    <row r="87" spans="1:2" ht="19.5" customHeight="1">
      <c r="A87" s="96" t="s">
        <v>127</v>
      </c>
      <c r="B87" s="93"/>
    </row>
    <row r="88" spans="1:2" ht="19.5" customHeight="1">
      <c r="A88" s="96" t="s">
        <v>95</v>
      </c>
      <c r="B88" s="93"/>
    </row>
    <row r="89" spans="1:2" ht="19.5" customHeight="1">
      <c r="A89" s="92" t="s">
        <v>136</v>
      </c>
      <c r="B89" s="93">
        <v>50</v>
      </c>
    </row>
    <row r="90" spans="1:2" ht="19.5" customHeight="1">
      <c r="A90" s="95" t="s">
        <v>137</v>
      </c>
      <c r="B90" s="93">
        <v>0</v>
      </c>
    </row>
    <row r="91" spans="1:2" ht="19.5" customHeight="1">
      <c r="A91" s="95" t="s">
        <v>86</v>
      </c>
      <c r="B91" s="93"/>
    </row>
    <row r="92" spans="1:2" ht="19.5" customHeight="1">
      <c r="A92" s="96" t="s">
        <v>87</v>
      </c>
      <c r="B92" s="93"/>
    </row>
    <row r="93" spans="1:2" ht="19.5" customHeight="1">
      <c r="A93" s="96" t="s">
        <v>88</v>
      </c>
      <c r="B93" s="93"/>
    </row>
    <row r="94" spans="1:2" ht="19.5" customHeight="1">
      <c r="A94" s="95" t="s">
        <v>138</v>
      </c>
      <c r="B94" s="93"/>
    </row>
    <row r="95" spans="1:2" ht="19.5" customHeight="1">
      <c r="A95" s="95" t="s">
        <v>139</v>
      </c>
      <c r="B95" s="93"/>
    </row>
    <row r="96" spans="1:2" ht="19.5" customHeight="1">
      <c r="A96" s="95" t="s">
        <v>127</v>
      </c>
      <c r="B96" s="93"/>
    </row>
    <row r="97" spans="1:2" ht="19.5" customHeight="1">
      <c r="A97" s="95" t="s">
        <v>140</v>
      </c>
      <c r="B97" s="93"/>
    </row>
    <row r="98" spans="1:2" ht="19.5" customHeight="1">
      <c r="A98" s="95" t="s">
        <v>141</v>
      </c>
      <c r="B98" s="93"/>
    </row>
    <row r="99" spans="1:2" ht="19.5" customHeight="1">
      <c r="A99" s="95" t="s">
        <v>142</v>
      </c>
      <c r="B99" s="93"/>
    </row>
    <row r="100" spans="1:2" ht="19.5" customHeight="1">
      <c r="A100" s="95" t="s">
        <v>143</v>
      </c>
      <c r="B100" s="93"/>
    </row>
    <row r="101" spans="1:2" ht="19.5" customHeight="1">
      <c r="A101" s="96" t="s">
        <v>95</v>
      </c>
      <c r="B101" s="93"/>
    </row>
    <row r="102" spans="1:2" ht="19.5" customHeight="1">
      <c r="A102" s="96" t="s">
        <v>144</v>
      </c>
      <c r="B102" s="93"/>
    </row>
    <row r="103" spans="1:2" ht="19.5" customHeight="1">
      <c r="A103" s="100" t="s">
        <v>145</v>
      </c>
      <c r="B103" s="93">
        <v>3585</v>
      </c>
    </row>
    <row r="104" spans="1:2" ht="19.5" customHeight="1">
      <c r="A104" s="95" t="s">
        <v>86</v>
      </c>
      <c r="B104" s="93">
        <v>2724</v>
      </c>
    </row>
    <row r="105" spans="1:2" ht="19.5" customHeight="1">
      <c r="A105" s="95" t="s">
        <v>87</v>
      </c>
      <c r="B105" s="93">
        <v>650</v>
      </c>
    </row>
    <row r="106" spans="1:2" ht="19.5" customHeight="1">
      <c r="A106" s="95" t="s">
        <v>88</v>
      </c>
      <c r="B106" s="93"/>
    </row>
    <row r="107" spans="1:2" ht="19.5" customHeight="1">
      <c r="A107" s="96" t="s">
        <v>146</v>
      </c>
      <c r="B107" s="93"/>
    </row>
    <row r="108" spans="1:2" ht="19.5" customHeight="1">
      <c r="A108" s="96" t="s">
        <v>147</v>
      </c>
      <c r="B108" s="93"/>
    </row>
    <row r="109" spans="1:2" ht="19.5" customHeight="1">
      <c r="A109" s="96" t="s">
        <v>148</v>
      </c>
      <c r="B109" s="93"/>
    </row>
    <row r="110" spans="1:2" ht="19.5" customHeight="1">
      <c r="A110" s="95" t="s">
        <v>95</v>
      </c>
      <c r="B110" s="93">
        <v>211</v>
      </c>
    </row>
    <row r="111" spans="1:2" ht="19.5" customHeight="1">
      <c r="A111" s="95" t="s">
        <v>149</v>
      </c>
      <c r="B111" s="93"/>
    </row>
    <row r="112" spans="1:2" ht="19.5" customHeight="1">
      <c r="A112" s="92" t="s">
        <v>150</v>
      </c>
      <c r="B112" s="93">
        <v>1500</v>
      </c>
    </row>
    <row r="113" spans="1:2" ht="19.5" customHeight="1">
      <c r="A113" s="95" t="s">
        <v>86</v>
      </c>
      <c r="B113" s="93">
        <v>403</v>
      </c>
    </row>
    <row r="114" spans="1:2" ht="19.5" customHeight="1">
      <c r="A114" s="95" t="s">
        <v>87</v>
      </c>
      <c r="B114" s="93">
        <v>52</v>
      </c>
    </row>
    <row r="115" spans="1:2" ht="19.5" customHeight="1">
      <c r="A115" s="95" t="s">
        <v>88</v>
      </c>
      <c r="B115" s="93"/>
    </row>
    <row r="116" spans="1:2" ht="19.5" customHeight="1">
      <c r="A116" s="96" t="s">
        <v>151</v>
      </c>
      <c r="B116" s="93"/>
    </row>
    <row r="117" spans="1:2" ht="19.5" customHeight="1">
      <c r="A117" s="96" t="s">
        <v>152</v>
      </c>
      <c r="B117" s="93"/>
    </row>
    <row r="118" spans="1:2" ht="19.5" customHeight="1">
      <c r="A118" s="96" t="s">
        <v>153</v>
      </c>
      <c r="B118" s="93"/>
    </row>
    <row r="119" spans="1:2" ht="19.5" customHeight="1">
      <c r="A119" s="95" t="s">
        <v>154</v>
      </c>
      <c r="B119" s="93"/>
    </row>
    <row r="120" spans="1:2" ht="19.5" customHeight="1">
      <c r="A120" s="95" t="s">
        <v>155</v>
      </c>
      <c r="B120" s="93">
        <v>314</v>
      </c>
    </row>
    <row r="121" spans="1:2" ht="19.5" customHeight="1">
      <c r="A121" s="95" t="s">
        <v>95</v>
      </c>
      <c r="B121" s="93">
        <v>219</v>
      </c>
    </row>
    <row r="122" spans="1:2" ht="19.5" customHeight="1">
      <c r="A122" s="96" t="s">
        <v>156</v>
      </c>
      <c r="B122" s="93">
        <v>512</v>
      </c>
    </row>
    <row r="123" spans="1:2" ht="19.5" customHeight="1">
      <c r="A123" s="96" t="s">
        <v>157</v>
      </c>
      <c r="B123" s="93">
        <v>0</v>
      </c>
    </row>
    <row r="124" spans="1:2" ht="19.5" customHeight="1">
      <c r="A124" s="96" t="s">
        <v>86</v>
      </c>
      <c r="B124" s="93"/>
    </row>
    <row r="125" spans="1:2" ht="19.5" customHeight="1">
      <c r="A125" s="92" t="s">
        <v>87</v>
      </c>
      <c r="B125" s="93"/>
    </row>
    <row r="126" spans="1:2" ht="19.5" customHeight="1">
      <c r="A126" s="95" t="s">
        <v>88</v>
      </c>
      <c r="B126" s="93"/>
    </row>
    <row r="127" spans="1:2" ht="19.5" customHeight="1">
      <c r="A127" s="95" t="s">
        <v>158</v>
      </c>
      <c r="B127" s="93"/>
    </row>
    <row r="128" spans="1:2" ht="19.5" customHeight="1">
      <c r="A128" s="95" t="s">
        <v>159</v>
      </c>
      <c r="B128" s="93"/>
    </row>
    <row r="129" spans="1:2" ht="19.5" customHeight="1">
      <c r="A129" s="96" t="s">
        <v>160</v>
      </c>
      <c r="B129" s="93"/>
    </row>
    <row r="130" spans="1:2" ht="19.5" customHeight="1">
      <c r="A130" s="95" t="s">
        <v>161</v>
      </c>
      <c r="B130" s="93"/>
    </row>
    <row r="131" spans="1:2" ht="19.5" customHeight="1">
      <c r="A131" s="95" t="s">
        <v>162</v>
      </c>
      <c r="B131" s="93"/>
    </row>
    <row r="132" spans="1:2" ht="19.5" customHeight="1">
      <c r="A132" s="95" t="s">
        <v>163</v>
      </c>
      <c r="B132" s="93"/>
    </row>
    <row r="133" spans="1:2" ht="19.5" customHeight="1">
      <c r="A133" s="95" t="s">
        <v>95</v>
      </c>
      <c r="B133" s="93"/>
    </row>
    <row r="134" spans="1:2" ht="19.5" customHeight="1">
      <c r="A134" s="95" t="s">
        <v>164</v>
      </c>
      <c r="B134" s="93"/>
    </row>
    <row r="135" spans="1:2" ht="19.5" customHeight="1">
      <c r="A135" s="95" t="s">
        <v>165</v>
      </c>
      <c r="B135" s="93">
        <v>80</v>
      </c>
    </row>
    <row r="136" spans="1:2" ht="19.5" customHeight="1">
      <c r="A136" s="95" t="s">
        <v>86</v>
      </c>
      <c r="B136" s="93"/>
    </row>
    <row r="137" spans="1:2" ht="19.5" customHeight="1">
      <c r="A137" s="95" t="s">
        <v>87</v>
      </c>
      <c r="B137" s="93"/>
    </row>
    <row r="138" spans="1:2" ht="19.5" customHeight="1">
      <c r="A138" s="96" t="s">
        <v>88</v>
      </c>
      <c r="B138" s="93"/>
    </row>
    <row r="139" spans="1:2" ht="19.5" customHeight="1">
      <c r="A139" s="96" t="s">
        <v>166</v>
      </c>
      <c r="B139" s="93"/>
    </row>
    <row r="140" spans="1:2" ht="19.5" customHeight="1">
      <c r="A140" s="96" t="s">
        <v>95</v>
      </c>
      <c r="B140" s="93"/>
    </row>
    <row r="141" spans="1:2" ht="19.5" customHeight="1">
      <c r="A141" s="92" t="s">
        <v>167</v>
      </c>
      <c r="B141" s="93">
        <v>80</v>
      </c>
    </row>
    <row r="142" spans="1:2" ht="19.5" customHeight="1">
      <c r="A142" s="95" t="s">
        <v>168</v>
      </c>
      <c r="B142" s="93">
        <v>89</v>
      </c>
    </row>
    <row r="143" spans="1:2" ht="19.5" customHeight="1">
      <c r="A143" s="95" t="s">
        <v>86</v>
      </c>
      <c r="B143" s="93">
        <v>68</v>
      </c>
    </row>
    <row r="144" spans="1:2" ht="19.5" customHeight="1">
      <c r="A144" s="96" t="s">
        <v>87</v>
      </c>
      <c r="B144" s="93">
        <v>21</v>
      </c>
    </row>
    <row r="145" spans="1:2" ht="19.5" customHeight="1">
      <c r="A145" s="96" t="s">
        <v>88</v>
      </c>
      <c r="B145" s="93"/>
    </row>
    <row r="146" spans="1:2" ht="19.5" customHeight="1">
      <c r="A146" s="96" t="s">
        <v>169</v>
      </c>
      <c r="B146" s="93"/>
    </row>
    <row r="147" spans="1:2" ht="19.5" customHeight="1">
      <c r="A147" s="92" t="s">
        <v>170</v>
      </c>
      <c r="B147" s="93"/>
    </row>
    <row r="148" spans="1:2" ht="19.5" customHeight="1">
      <c r="A148" s="95" t="s">
        <v>95</v>
      </c>
      <c r="B148" s="93"/>
    </row>
    <row r="149" spans="1:2" ht="19.5" customHeight="1">
      <c r="A149" s="95" t="s">
        <v>171</v>
      </c>
      <c r="B149" s="93"/>
    </row>
    <row r="150" spans="1:2" ht="19.5" customHeight="1">
      <c r="A150" s="96" t="s">
        <v>172</v>
      </c>
      <c r="B150" s="93">
        <v>253</v>
      </c>
    </row>
    <row r="151" spans="1:2" ht="19.5" customHeight="1">
      <c r="A151" s="96" t="s">
        <v>86</v>
      </c>
      <c r="B151" s="93">
        <v>225</v>
      </c>
    </row>
    <row r="152" spans="1:2" ht="19.5" customHeight="1">
      <c r="A152" s="96" t="s">
        <v>87</v>
      </c>
      <c r="B152" s="93">
        <v>28</v>
      </c>
    </row>
    <row r="153" spans="1:2" ht="19.5" customHeight="1">
      <c r="A153" s="95" t="s">
        <v>88</v>
      </c>
      <c r="B153" s="93"/>
    </row>
    <row r="154" spans="1:2" ht="19.5" customHeight="1">
      <c r="A154" s="97" t="s">
        <v>173</v>
      </c>
      <c r="B154" s="93"/>
    </row>
    <row r="155" spans="1:2" ht="19.5" customHeight="1">
      <c r="A155" s="95" t="s">
        <v>174</v>
      </c>
      <c r="B155" s="93"/>
    </row>
    <row r="156" spans="1:2" ht="19.5" customHeight="1">
      <c r="A156" s="96" t="s">
        <v>175</v>
      </c>
      <c r="B156" s="93">
        <v>253</v>
      </c>
    </row>
    <row r="157" spans="1:2" ht="19.5" customHeight="1">
      <c r="A157" s="96" t="s">
        <v>86</v>
      </c>
      <c r="B157" s="93">
        <v>173</v>
      </c>
    </row>
    <row r="158" spans="1:2" ht="19.5" customHeight="1">
      <c r="A158" s="96" t="s">
        <v>87</v>
      </c>
      <c r="B158" s="93">
        <v>80</v>
      </c>
    </row>
    <row r="159" spans="1:2" ht="19.5" customHeight="1">
      <c r="A159" s="92" t="s">
        <v>88</v>
      </c>
      <c r="B159" s="93"/>
    </row>
    <row r="160" spans="1:2" ht="19.5" customHeight="1">
      <c r="A160" s="95" t="s">
        <v>100</v>
      </c>
      <c r="B160" s="101"/>
    </row>
    <row r="161" spans="1:2" ht="19.5" customHeight="1">
      <c r="A161" s="95" t="s">
        <v>95</v>
      </c>
      <c r="B161" s="93"/>
    </row>
    <row r="162" spans="1:2" ht="19.5" customHeight="1">
      <c r="A162" s="95" t="s">
        <v>176</v>
      </c>
      <c r="B162" s="93"/>
    </row>
    <row r="163" spans="1:2" ht="19.5" customHeight="1">
      <c r="A163" s="96" t="s">
        <v>177</v>
      </c>
      <c r="B163" s="93">
        <v>890</v>
      </c>
    </row>
    <row r="164" spans="1:2" ht="19.5" customHeight="1">
      <c r="A164" s="96" t="s">
        <v>86</v>
      </c>
      <c r="B164" s="93">
        <v>500</v>
      </c>
    </row>
    <row r="165" spans="1:2" ht="19.5" customHeight="1">
      <c r="A165" s="96" t="s">
        <v>87</v>
      </c>
      <c r="B165" s="93">
        <v>126</v>
      </c>
    </row>
    <row r="166" spans="1:2" ht="19.5" customHeight="1">
      <c r="A166" s="95" t="s">
        <v>88</v>
      </c>
      <c r="B166" s="93"/>
    </row>
    <row r="167" spans="1:2" ht="19.5" customHeight="1">
      <c r="A167" s="95" t="s">
        <v>178</v>
      </c>
      <c r="B167" s="93"/>
    </row>
    <row r="168" spans="1:2" ht="19.5" customHeight="1">
      <c r="A168" s="96" t="s">
        <v>95</v>
      </c>
      <c r="B168" s="93">
        <v>164</v>
      </c>
    </row>
    <row r="169" spans="1:2" ht="19.5" customHeight="1">
      <c r="A169" s="96" t="s">
        <v>179</v>
      </c>
      <c r="B169" s="93">
        <v>100</v>
      </c>
    </row>
    <row r="170" spans="1:2" ht="19.5" customHeight="1">
      <c r="A170" s="96" t="s">
        <v>180</v>
      </c>
      <c r="B170" s="93">
        <v>4828</v>
      </c>
    </row>
    <row r="171" spans="1:2" ht="19.5" customHeight="1">
      <c r="A171" s="96" t="s">
        <v>86</v>
      </c>
      <c r="B171" s="93">
        <v>1365</v>
      </c>
    </row>
    <row r="172" spans="1:2" ht="19.5" customHeight="1">
      <c r="A172" s="95" t="s">
        <v>87</v>
      </c>
      <c r="B172" s="93">
        <v>363</v>
      </c>
    </row>
    <row r="173" spans="1:2" ht="19.5" customHeight="1">
      <c r="A173" s="95" t="s">
        <v>88</v>
      </c>
      <c r="B173" s="93"/>
    </row>
    <row r="174" spans="1:2" ht="19.5" customHeight="1">
      <c r="A174" s="95" t="s">
        <v>181</v>
      </c>
      <c r="B174" s="93"/>
    </row>
    <row r="175" spans="1:2" ht="19.5" customHeight="1">
      <c r="A175" s="96" t="s">
        <v>95</v>
      </c>
      <c r="B175" s="93">
        <v>42</v>
      </c>
    </row>
    <row r="176" spans="1:2" ht="19.5" customHeight="1">
      <c r="A176" s="96" t="s">
        <v>182</v>
      </c>
      <c r="B176" s="93">
        <v>3058</v>
      </c>
    </row>
    <row r="177" spans="1:2" ht="19.5" customHeight="1">
      <c r="A177" s="96" t="s">
        <v>183</v>
      </c>
      <c r="B177" s="93">
        <v>1237</v>
      </c>
    </row>
    <row r="178" spans="1:2" ht="19.5" customHeight="1">
      <c r="A178" s="95" t="s">
        <v>86</v>
      </c>
      <c r="B178" s="93">
        <v>547</v>
      </c>
    </row>
    <row r="179" spans="1:2" ht="19.5" customHeight="1">
      <c r="A179" s="95" t="s">
        <v>87</v>
      </c>
      <c r="B179" s="93">
        <v>473</v>
      </c>
    </row>
    <row r="180" spans="1:2" ht="19.5" customHeight="1">
      <c r="A180" s="95" t="s">
        <v>88</v>
      </c>
      <c r="B180" s="93"/>
    </row>
    <row r="181" spans="1:2" ht="19.5" customHeight="1">
      <c r="A181" s="95" t="s">
        <v>184</v>
      </c>
      <c r="B181" s="93"/>
    </row>
    <row r="182" spans="1:2" ht="19.5" customHeight="1">
      <c r="A182" s="95" t="s">
        <v>95</v>
      </c>
      <c r="B182" s="93">
        <v>209</v>
      </c>
    </row>
    <row r="183" spans="1:2" ht="19.5" customHeight="1">
      <c r="A183" s="96" t="s">
        <v>185</v>
      </c>
      <c r="B183" s="93">
        <v>8</v>
      </c>
    </row>
    <row r="184" spans="1:2" ht="19.5" customHeight="1">
      <c r="A184" s="96" t="s">
        <v>186</v>
      </c>
      <c r="B184" s="93">
        <v>1241</v>
      </c>
    </row>
    <row r="185" spans="1:2" ht="19.5" customHeight="1">
      <c r="A185" s="92" t="s">
        <v>86</v>
      </c>
      <c r="B185" s="93">
        <v>341</v>
      </c>
    </row>
    <row r="186" spans="1:2" ht="19.5" customHeight="1">
      <c r="A186" s="95" t="s">
        <v>87</v>
      </c>
      <c r="B186" s="93">
        <v>160</v>
      </c>
    </row>
    <row r="187" spans="1:2" ht="19.5" customHeight="1">
      <c r="A187" s="95" t="s">
        <v>88</v>
      </c>
      <c r="B187" s="93"/>
    </row>
    <row r="188" spans="1:2" ht="19.5" customHeight="1">
      <c r="A188" s="95" t="s">
        <v>187</v>
      </c>
      <c r="B188" s="93"/>
    </row>
    <row r="189" spans="1:2" ht="19.5" customHeight="1">
      <c r="A189" s="95" t="s">
        <v>95</v>
      </c>
      <c r="B189" s="93">
        <v>82</v>
      </c>
    </row>
    <row r="190" spans="1:2" ht="19.5" customHeight="1">
      <c r="A190" s="96" t="s">
        <v>188</v>
      </c>
      <c r="B190" s="93">
        <v>658</v>
      </c>
    </row>
    <row r="191" spans="1:2" ht="19.5" customHeight="1">
      <c r="A191" s="96" t="s">
        <v>189</v>
      </c>
      <c r="B191" s="93">
        <v>476</v>
      </c>
    </row>
    <row r="192" spans="1:2" ht="19.5" customHeight="1">
      <c r="A192" s="96" t="s">
        <v>86</v>
      </c>
      <c r="B192" s="93">
        <v>241</v>
      </c>
    </row>
    <row r="193" spans="1:2" ht="19.5" customHeight="1">
      <c r="A193" s="95" t="s">
        <v>87</v>
      </c>
      <c r="B193" s="93">
        <v>122</v>
      </c>
    </row>
    <row r="194" spans="1:2" ht="19.5" customHeight="1">
      <c r="A194" s="95" t="s">
        <v>88</v>
      </c>
      <c r="B194" s="93"/>
    </row>
    <row r="195" spans="1:2" ht="19.5" customHeight="1">
      <c r="A195" s="95" t="s">
        <v>190</v>
      </c>
      <c r="B195" s="93"/>
    </row>
    <row r="196" spans="1:2" ht="19.5" customHeight="1">
      <c r="A196" s="95" t="s">
        <v>191</v>
      </c>
      <c r="B196" s="93"/>
    </row>
    <row r="197" spans="1:2" ht="19.5" customHeight="1">
      <c r="A197" s="95" t="s">
        <v>95</v>
      </c>
      <c r="B197" s="101">
        <v>113</v>
      </c>
    </row>
    <row r="198" spans="1:2" ht="19.5" customHeight="1">
      <c r="A198" s="96" t="s">
        <v>192</v>
      </c>
      <c r="B198" s="101"/>
    </row>
    <row r="199" spans="1:2" ht="19.5" customHeight="1">
      <c r="A199" s="96" t="s">
        <v>193</v>
      </c>
      <c r="B199" s="101">
        <v>0</v>
      </c>
    </row>
    <row r="200" spans="1:2" ht="19.5" customHeight="1">
      <c r="A200" s="96" t="s">
        <v>86</v>
      </c>
      <c r="B200" s="93"/>
    </row>
    <row r="201" spans="1:2" ht="19.5" customHeight="1">
      <c r="A201" s="92" t="s">
        <v>87</v>
      </c>
      <c r="B201" s="93"/>
    </row>
    <row r="202" spans="1:2" ht="19.5" customHeight="1">
      <c r="A202" s="95" t="s">
        <v>88</v>
      </c>
      <c r="B202" s="102"/>
    </row>
    <row r="203" spans="1:2" ht="19.5" customHeight="1">
      <c r="A203" s="95" t="s">
        <v>95</v>
      </c>
      <c r="B203" s="102"/>
    </row>
    <row r="204" spans="1:2" ht="19.5" customHeight="1">
      <c r="A204" s="95" t="s">
        <v>194</v>
      </c>
      <c r="B204" s="102"/>
    </row>
    <row r="205" spans="1:2" ht="19.5" customHeight="1">
      <c r="A205" s="96" t="s">
        <v>195</v>
      </c>
      <c r="B205" s="102">
        <v>0</v>
      </c>
    </row>
    <row r="206" spans="1:2" ht="19.5" customHeight="1">
      <c r="A206" s="96" t="s">
        <v>86</v>
      </c>
      <c r="B206" s="103"/>
    </row>
    <row r="207" spans="1:2" ht="19.5" customHeight="1">
      <c r="A207" s="96" t="s">
        <v>87</v>
      </c>
      <c r="B207" s="103"/>
    </row>
    <row r="208" spans="1:2" ht="19.5" customHeight="1">
      <c r="A208" s="95" t="s">
        <v>88</v>
      </c>
      <c r="B208" s="103"/>
    </row>
    <row r="209" spans="1:2" ht="19.5" customHeight="1">
      <c r="A209" s="95" t="s">
        <v>95</v>
      </c>
      <c r="B209" s="103"/>
    </row>
    <row r="210" spans="1:2" ht="19.5" customHeight="1">
      <c r="A210" s="95" t="s">
        <v>196</v>
      </c>
      <c r="B210" s="103"/>
    </row>
    <row r="211" spans="1:2" ht="19.5" customHeight="1">
      <c r="A211" s="95" t="s">
        <v>197</v>
      </c>
      <c r="B211" s="103">
        <v>0</v>
      </c>
    </row>
    <row r="212" spans="1:2" ht="19.5" customHeight="1">
      <c r="A212" s="95" t="s">
        <v>86</v>
      </c>
      <c r="B212" s="103"/>
    </row>
    <row r="213" spans="1:2" ht="19.5" customHeight="1">
      <c r="A213" s="95" t="s">
        <v>87</v>
      </c>
      <c r="B213" s="103"/>
    </row>
    <row r="214" spans="1:2" ht="19.5" customHeight="1">
      <c r="A214" s="95" t="s">
        <v>88</v>
      </c>
      <c r="B214" s="102"/>
    </row>
    <row r="215" spans="1:2" ht="19.5" customHeight="1">
      <c r="A215" s="95" t="s">
        <v>198</v>
      </c>
      <c r="B215" s="102"/>
    </row>
    <row r="216" spans="1:2" ht="19.5" customHeight="1">
      <c r="A216" s="95" t="s">
        <v>95</v>
      </c>
      <c r="B216" s="102"/>
    </row>
    <row r="217" spans="1:2" ht="19.5" customHeight="1">
      <c r="A217" s="95" t="s">
        <v>199</v>
      </c>
      <c r="B217" s="102"/>
    </row>
    <row r="218" spans="1:2" ht="19.5" customHeight="1">
      <c r="A218" s="95" t="s">
        <v>200</v>
      </c>
      <c r="B218" s="102">
        <v>2615</v>
      </c>
    </row>
    <row r="219" spans="1:2" ht="19.5" customHeight="1">
      <c r="A219" s="95" t="s">
        <v>86</v>
      </c>
      <c r="B219" s="93">
        <v>2510</v>
      </c>
    </row>
    <row r="220" spans="1:2" ht="19.5" customHeight="1">
      <c r="A220" s="95" t="s">
        <v>87</v>
      </c>
      <c r="B220" s="93">
        <v>35</v>
      </c>
    </row>
    <row r="221" spans="1:2" ht="19.5" customHeight="1">
      <c r="A221" s="95" t="s">
        <v>88</v>
      </c>
      <c r="B221" s="93"/>
    </row>
    <row r="222" spans="1:2" ht="19.5" customHeight="1">
      <c r="A222" s="95" t="s">
        <v>201</v>
      </c>
      <c r="B222" s="93"/>
    </row>
    <row r="223" spans="1:2" ht="19.5" customHeight="1">
      <c r="A223" s="95" t="s">
        <v>202</v>
      </c>
      <c r="B223" s="93"/>
    </row>
    <row r="224" spans="1:2" ht="19.5" customHeight="1">
      <c r="A224" s="95" t="s">
        <v>127</v>
      </c>
      <c r="B224" s="93"/>
    </row>
    <row r="225" spans="1:2" ht="19.5" customHeight="1">
      <c r="A225" s="95" t="s">
        <v>203</v>
      </c>
      <c r="B225" s="93"/>
    </row>
    <row r="226" spans="1:2" ht="19.5" customHeight="1">
      <c r="A226" s="95" t="s">
        <v>204</v>
      </c>
      <c r="B226" s="93"/>
    </row>
    <row r="227" spans="1:2" ht="19.5" customHeight="1">
      <c r="A227" s="95" t="s">
        <v>205</v>
      </c>
      <c r="B227" s="93"/>
    </row>
    <row r="228" spans="1:2" ht="19.5" customHeight="1">
      <c r="A228" s="95" t="s">
        <v>206</v>
      </c>
      <c r="B228" s="93"/>
    </row>
    <row r="229" spans="1:2" ht="19.5" customHeight="1">
      <c r="A229" s="95" t="s">
        <v>207</v>
      </c>
      <c r="B229" s="93"/>
    </row>
    <row r="230" spans="1:2" ht="19.5" customHeight="1">
      <c r="A230" s="95" t="s">
        <v>208</v>
      </c>
      <c r="B230" s="93"/>
    </row>
    <row r="231" spans="1:2" ht="19.5" customHeight="1">
      <c r="A231" s="95" t="s">
        <v>95</v>
      </c>
      <c r="B231" s="93">
        <v>24</v>
      </c>
    </row>
    <row r="232" spans="1:2" ht="19.5" customHeight="1">
      <c r="A232" s="95" t="s">
        <v>209</v>
      </c>
      <c r="B232" s="93">
        <v>46</v>
      </c>
    </row>
    <row r="233" spans="1:2" ht="19.5" customHeight="1">
      <c r="A233" s="95" t="s">
        <v>210</v>
      </c>
      <c r="B233" s="93">
        <v>365</v>
      </c>
    </row>
    <row r="234" spans="1:2" ht="19.5" customHeight="1">
      <c r="A234" s="96" t="s">
        <v>211</v>
      </c>
      <c r="B234" s="93"/>
    </row>
    <row r="235" spans="1:2" ht="19.5" customHeight="1">
      <c r="A235" s="96" t="s">
        <v>212</v>
      </c>
      <c r="B235" s="93">
        <v>365</v>
      </c>
    </row>
    <row r="236" spans="1:2" ht="19.5" customHeight="1">
      <c r="A236" s="92" t="s">
        <v>213</v>
      </c>
      <c r="B236" s="93">
        <v>0</v>
      </c>
    </row>
    <row r="237" spans="1:2" ht="19.5" customHeight="1">
      <c r="A237" s="95" t="s">
        <v>214</v>
      </c>
      <c r="B237" s="93">
        <v>0</v>
      </c>
    </row>
    <row r="238" spans="1:2" ht="19.5" customHeight="1">
      <c r="A238" s="95" t="s">
        <v>215</v>
      </c>
      <c r="B238" s="93">
        <v>0</v>
      </c>
    </row>
    <row r="239" spans="1:2" ht="19.5" customHeight="1">
      <c r="A239" s="95" t="s">
        <v>216</v>
      </c>
      <c r="B239" s="93">
        <v>0</v>
      </c>
    </row>
    <row r="240" spans="1:2" ht="19.5" customHeight="1">
      <c r="A240" s="92" t="s">
        <v>217</v>
      </c>
      <c r="B240" s="93">
        <v>0</v>
      </c>
    </row>
    <row r="241" spans="1:2" ht="19.5" customHeight="1">
      <c r="A241" s="96" t="s">
        <v>218</v>
      </c>
      <c r="B241" s="93">
        <v>0</v>
      </c>
    </row>
    <row r="242" spans="1:2" ht="19.5" customHeight="1">
      <c r="A242" s="96" t="s">
        <v>219</v>
      </c>
      <c r="B242" s="93"/>
    </row>
    <row r="243" spans="1:2" ht="19.5" customHeight="1">
      <c r="A243" s="95" t="s">
        <v>220</v>
      </c>
      <c r="B243" s="93"/>
    </row>
    <row r="244" spans="1:2" ht="19.5" customHeight="1">
      <c r="A244" s="95" t="s">
        <v>221</v>
      </c>
      <c r="B244" s="93"/>
    </row>
    <row r="245" spans="1:2" ht="19.5" customHeight="1">
      <c r="A245" s="95" t="s">
        <v>222</v>
      </c>
      <c r="B245" s="93"/>
    </row>
    <row r="246" spans="1:2" ht="19.5" customHeight="1">
      <c r="A246" s="96" t="s">
        <v>223</v>
      </c>
      <c r="B246" s="93"/>
    </row>
    <row r="247" spans="1:2" ht="19.5" customHeight="1">
      <c r="A247" s="96" t="s">
        <v>224</v>
      </c>
      <c r="B247" s="93"/>
    </row>
    <row r="248" spans="1:2" ht="19.5" customHeight="1">
      <c r="A248" s="96" t="s">
        <v>225</v>
      </c>
      <c r="B248" s="93"/>
    </row>
    <row r="249" spans="1:2" ht="19.5" customHeight="1">
      <c r="A249" s="96" t="s">
        <v>226</v>
      </c>
      <c r="B249" s="93"/>
    </row>
    <row r="250" spans="1:2" ht="19.5" customHeight="1">
      <c r="A250" s="96" t="s">
        <v>227</v>
      </c>
      <c r="B250" s="93"/>
    </row>
    <row r="251" spans="1:2" ht="19.5" customHeight="1">
      <c r="A251" s="96" t="s">
        <v>228</v>
      </c>
      <c r="B251" s="93">
        <v>0</v>
      </c>
    </row>
    <row r="252" spans="1:2" ht="19.5" customHeight="1">
      <c r="A252" s="92" t="s">
        <v>229</v>
      </c>
      <c r="B252" s="93">
        <v>20804</v>
      </c>
    </row>
    <row r="253" spans="1:2" ht="19.5" customHeight="1">
      <c r="A253" s="95" t="s">
        <v>230</v>
      </c>
      <c r="B253" s="93">
        <v>0</v>
      </c>
    </row>
    <row r="254" spans="1:2" ht="19.5" customHeight="1">
      <c r="A254" s="95" t="s">
        <v>231</v>
      </c>
      <c r="B254" s="93"/>
    </row>
    <row r="255" spans="1:2" ht="19.5" customHeight="1">
      <c r="A255" s="96" t="s">
        <v>232</v>
      </c>
      <c r="B255" s="93"/>
    </row>
    <row r="256" spans="1:2" ht="19.5" customHeight="1">
      <c r="A256" s="96" t="s">
        <v>233</v>
      </c>
      <c r="B256" s="93">
        <v>18907</v>
      </c>
    </row>
    <row r="257" spans="1:2" ht="19.5" customHeight="1">
      <c r="A257" s="96" t="s">
        <v>86</v>
      </c>
      <c r="B257" s="93">
        <v>13217</v>
      </c>
    </row>
    <row r="258" spans="1:2" ht="19.5" customHeight="1">
      <c r="A258" s="96" t="s">
        <v>87</v>
      </c>
      <c r="B258" s="93">
        <v>3867</v>
      </c>
    </row>
    <row r="259" spans="1:2" ht="19.5" customHeight="1">
      <c r="A259" s="96" t="s">
        <v>88</v>
      </c>
      <c r="B259" s="93"/>
    </row>
    <row r="260" spans="1:2" ht="19.5" customHeight="1">
      <c r="A260" s="96" t="s">
        <v>127</v>
      </c>
      <c r="B260" s="93">
        <v>30</v>
      </c>
    </row>
    <row r="261" spans="1:2" ht="19.5" customHeight="1">
      <c r="A261" s="96" t="s">
        <v>234</v>
      </c>
      <c r="B261" s="93">
        <v>1573</v>
      </c>
    </row>
    <row r="262" spans="1:2" ht="19.5" customHeight="1">
      <c r="A262" s="96" t="s">
        <v>235</v>
      </c>
      <c r="B262" s="93"/>
    </row>
    <row r="263" spans="1:2" ht="19.5" customHeight="1">
      <c r="A263" s="96" t="s">
        <v>236</v>
      </c>
      <c r="B263" s="93"/>
    </row>
    <row r="264" spans="1:2" ht="19.5" customHeight="1">
      <c r="A264" s="96" t="s">
        <v>237</v>
      </c>
      <c r="B264" s="93"/>
    </row>
    <row r="265" spans="1:2" ht="19.5" customHeight="1">
      <c r="A265" s="96" t="s">
        <v>95</v>
      </c>
      <c r="B265" s="93"/>
    </row>
    <row r="266" spans="1:2" ht="19.5" customHeight="1">
      <c r="A266" s="96" t="s">
        <v>238</v>
      </c>
      <c r="B266" s="93">
        <v>220</v>
      </c>
    </row>
    <row r="267" spans="1:2" ht="19.5" customHeight="1">
      <c r="A267" s="95" t="s">
        <v>239</v>
      </c>
      <c r="B267" s="93">
        <v>0</v>
      </c>
    </row>
    <row r="268" spans="1:2" ht="19.5" customHeight="1">
      <c r="A268" s="95" t="s">
        <v>86</v>
      </c>
      <c r="B268" s="93"/>
    </row>
    <row r="269" spans="1:2" ht="19.5" customHeight="1">
      <c r="A269" s="95" t="s">
        <v>87</v>
      </c>
      <c r="B269" s="93"/>
    </row>
    <row r="270" spans="1:2" ht="19.5" customHeight="1">
      <c r="A270" s="96" t="s">
        <v>88</v>
      </c>
      <c r="B270" s="93"/>
    </row>
    <row r="271" spans="1:2" ht="19.5" customHeight="1">
      <c r="A271" s="96" t="s">
        <v>240</v>
      </c>
      <c r="B271" s="93"/>
    </row>
    <row r="272" spans="1:2" ht="19.5" customHeight="1">
      <c r="A272" s="96" t="s">
        <v>95</v>
      </c>
      <c r="B272" s="93"/>
    </row>
    <row r="273" spans="1:2" ht="19.5" customHeight="1">
      <c r="A273" s="92" t="s">
        <v>241</v>
      </c>
      <c r="B273" s="93"/>
    </row>
    <row r="274" spans="1:2" ht="19.5" customHeight="1">
      <c r="A274" s="97" t="s">
        <v>242</v>
      </c>
      <c r="B274" s="93">
        <v>0</v>
      </c>
    </row>
    <row r="275" spans="1:2" ht="19.5" customHeight="1">
      <c r="A275" s="95" t="s">
        <v>86</v>
      </c>
      <c r="B275" s="93"/>
    </row>
    <row r="276" spans="1:2" ht="19.5" customHeight="1">
      <c r="A276" s="95" t="s">
        <v>87</v>
      </c>
      <c r="B276" s="93"/>
    </row>
    <row r="277" spans="1:2" ht="19.5" customHeight="1">
      <c r="A277" s="96" t="s">
        <v>88</v>
      </c>
      <c r="B277" s="93"/>
    </row>
    <row r="278" spans="1:2" ht="19.5" customHeight="1">
      <c r="A278" s="96" t="s">
        <v>243</v>
      </c>
      <c r="B278" s="93"/>
    </row>
    <row r="279" spans="1:2" ht="19.5" customHeight="1">
      <c r="A279" s="96" t="s">
        <v>244</v>
      </c>
      <c r="B279" s="93"/>
    </row>
    <row r="280" spans="1:2" ht="19.5" customHeight="1">
      <c r="A280" s="96" t="s">
        <v>95</v>
      </c>
      <c r="B280" s="93"/>
    </row>
    <row r="281" spans="1:2" ht="19.5" customHeight="1">
      <c r="A281" s="96" t="s">
        <v>245</v>
      </c>
      <c r="B281" s="93"/>
    </row>
    <row r="282" spans="1:2" ht="19.5" customHeight="1">
      <c r="A282" s="92" t="s">
        <v>246</v>
      </c>
      <c r="B282" s="93">
        <v>0</v>
      </c>
    </row>
    <row r="283" spans="1:2" ht="19.5" customHeight="1">
      <c r="A283" s="95" t="s">
        <v>86</v>
      </c>
      <c r="B283" s="93"/>
    </row>
    <row r="284" spans="1:2" ht="19.5" customHeight="1">
      <c r="A284" s="95" t="s">
        <v>87</v>
      </c>
      <c r="B284" s="93"/>
    </row>
    <row r="285" spans="1:2" ht="19.5" customHeight="1">
      <c r="A285" s="95" t="s">
        <v>88</v>
      </c>
      <c r="B285" s="93"/>
    </row>
    <row r="286" spans="1:2" ht="19.5" customHeight="1">
      <c r="A286" s="96" t="s">
        <v>247</v>
      </c>
      <c r="B286" s="93"/>
    </row>
    <row r="287" spans="1:2" ht="19.5" customHeight="1">
      <c r="A287" s="96" t="s">
        <v>248</v>
      </c>
      <c r="B287" s="93"/>
    </row>
    <row r="288" spans="1:2" ht="19.5" customHeight="1">
      <c r="A288" s="96" t="s">
        <v>249</v>
      </c>
      <c r="B288" s="93"/>
    </row>
    <row r="289" spans="1:2" ht="19.5" customHeight="1">
      <c r="A289" s="95" t="s">
        <v>95</v>
      </c>
      <c r="B289" s="93"/>
    </row>
    <row r="290" spans="1:2" ht="19.5" customHeight="1">
      <c r="A290" s="95" t="s">
        <v>250</v>
      </c>
      <c r="B290" s="93"/>
    </row>
    <row r="291" spans="1:2" ht="19.5" customHeight="1">
      <c r="A291" s="95" t="s">
        <v>251</v>
      </c>
      <c r="B291" s="93">
        <v>1897</v>
      </c>
    </row>
    <row r="292" spans="1:2" ht="19.5" customHeight="1">
      <c r="A292" s="96" t="s">
        <v>86</v>
      </c>
      <c r="B292" s="93">
        <v>1224</v>
      </c>
    </row>
    <row r="293" spans="1:2" ht="19.5" customHeight="1">
      <c r="A293" s="96" t="s">
        <v>87</v>
      </c>
      <c r="B293" s="93">
        <v>35</v>
      </c>
    </row>
    <row r="294" spans="1:2" ht="19.5" customHeight="1">
      <c r="A294" s="96" t="s">
        <v>88</v>
      </c>
      <c r="B294" s="93"/>
    </row>
    <row r="295" spans="1:2" ht="19.5" customHeight="1">
      <c r="A295" s="92" t="s">
        <v>252</v>
      </c>
      <c r="B295" s="93"/>
    </row>
    <row r="296" spans="1:2" ht="19.5" customHeight="1">
      <c r="A296" s="95" t="s">
        <v>253</v>
      </c>
      <c r="B296" s="93">
        <v>10</v>
      </c>
    </row>
    <row r="297" spans="1:2" ht="19.5" customHeight="1">
      <c r="A297" s="95" t="s">
        <v>254</v>
      </c>
      <c r="B297" s="93"/>
    </row>
    <row r="298" spans="1:2" ht="19.5" customHeight="1">
      <c r="A298" s="97" t="s">
        <v>255</v>
      </c>
      <c r="B298" s="93"/>
    </row>
    <row r="299" spans="1:2" ht="19.5" customHeight="1">
      <c r="A299" s="96" t="s">
        <v>256</v>
      </c>
      <c r="B299" s="93"/>
    </row>
    <row r="300" spans="1:2" ht="19.5" customHeight="1">
      <c r="A300" s="96" t="s">
        <v>257</v>
      </c>
      <c r="B300" s="93">
        <v>87</v>
      </c>
    </row>
    <row r="301" spans="1:2" ht="19.5" customHeight="1">
      <c r="A301" s="96" t="s">
        <v>258</v>
      </c>
      <c r="B301" s="93"/>
    </row>
    <row r="302" spans="1:2" ht="19.5" customHeight="1">
      <c r="A302" s="96" t="s">
        <v>127</v>
      </c>
      <c r="B302" s="93"/>
    </row>
    <row r="303" spans="1:2" ht="19.5" customHeight="1">
      <c r="A303" s="96" t="s">
        <v>95</v>
      </c>
      <c r="B303" s="93">
        <v>157</v>
      </c>
    </row>
    <row r="304" spans="1:2" ht="19.5" customHeight="1">
      <c r="A304" s="95" t="s">
        <v>259</v>
      </c>
      <c r="B304" s="93">
        <v>384</v>
      </c>
    </row>
    <row r="305" spans="1:2" ht="19.5" customHeight="1">
      <c r="A305" s="97" t="s">
        <v>260</v>
      </c>
      <c r="B305" s="93">
        <v>0</v>
      </c>
    </row>
    <row r="306" spans="1:2" ht="19.5" customHeight="1">
      <c r="A306" s="95" t="s">
        <v>86</v>
      </c>
      <c r="B306" s="93"/>
    </row>
    <row r="307" spans="1:2" ht="19.5" customHeight="1">
      <c r="A307" s="96" t="s">
        <v>87</v>
      </c>
      <c r="B307" s="93"/>
    </row>
    <row r="308" spans="1:2" ht="19.5" customHeight="1">
      <c r="A308" s="96" t="s">
        <v>88</v>
      </c>
      <c r="B308" s="93"/>
    </row>
    <row r="309" spans="1:2" ht="19.5" customHeight="1">
      <c r="A309" s="96" t="s">
        <v>261</v>
      </c>
      <c r="B309" s="93"/>
    </row>
    <row r="310" spans="1:2" ht="19.5" customHeight="1">
      <c r="A310" s="92" t="s">
        <v>262</v>
      </c>
      <c r="B310" s="93"/>
    </row>
    <row r="311" spans="1:2" ht="19.5" customHeight="1">
      <c r="A311" s="95" t="s">
        <v>263</v>
      </c>
      <c r="B311" s="93"/>
    </row>
    <row r="312" spans="1:2" ht="19.5" customHeight="1">
      <c r="A312" s="95" t="s">
        <v>127</v>
      </c>
      <c r="B312" s="93"/>
    </row>
    <row r="313" spans="1:2" ht="19.5" customHeight="1">
      <c r="A313" s="95" t="s">
        <v>95</v>
      </c>
      <c r="B313" s="93"/>
    </row>
    <row r="314" spans="1:2" ht="19.5" customHeight="1">
      <c r="A314" s="95" t="s">
        <v>264</v>
      </c>
      <c r="B314" s="93"/>
    </row>
    <row r="315" spans="1:2" ht="19.5" customHeight="1">
      <c r="A315" s="96" t="s">
        <v>265</v>
      </c>
      <c r="B315" s="93">
        <v>0</v>
      </c>
    </row>
    <row r="316" spans="1:2" ht="19.5" customHeight="1">
      <c r="A316" s="96" t="s">
        <v>86</v>
      </c>
      <c r="B316" s="93"/>
    </row>
    <row r="317" spans="1:2" ht="19.5" customHeight="1">
      <c r="A317" s="96" t="s">
        <v>87</v>
      </c>
      <c r="B317" s="93"/>
    </row>
    <row r="318" spans="1:2" ht="19.5" customHeight="1">
      <c r="A318" s="95" t="s">
        <v>88</v>
      </c>
      <c r="B318" s="93"/>
    </row>
    <row r="319" spans="1:2" ht="19.5" customHeight="1">
      <c r="A319" s="95" t="s">
        <v>266</v>
      </c>
      <c r="B319" s="93"/>
    </row>
    <row r="320" spans="1:2" ht="19.5" customHeight="1">
      <c r="A320" s="95" t="s">
        <v>267</v>
      </c>
      <c r="B320" s="93"/>
    </row>
    <row r="321" spans="1:2" ht="19.5" customHeight="1">
      <c r="A321" s="96" t="s">
        <v>268</v>
      </c>
      <c r="B321" s="93"/>
    </row>
    <row r="322" spans="1:2" ht="19.5" customHeight="1">
      <c r="A322" s="96" t="s">
        <v>127</v>
      </c>
      <c r="B322" s="93"/>
    </row>
    <row r="323" spans="1:2" ht="19.5" customHeight="1">
      <c r="A323" s="96" t="s">
        <v>95</v>
      </c>
      <c r="B323" s="93"/>
    </row>
    <row r="324" spans="1:2" ht="19.5" customHeight="1">
      <c r="A324" s="96" t="s">
        <v>269</v>
      </c>
      <c r="B324" s="93"/>
    </row>
    <row r="325" spans="1:2" ht="19.5" customHeight="1">
      <c r="A325" s="92" t="s">
        <v>270</v>
      </c>
      <c r="B325" s="93">
        <v>0</v>
      </c>
    </row>
    <row r="326" spans="1:2" ht="19.5" customHeight="1">
      <c r="A326" s="95" t="s">
        <v>86</v>
      </c>
      <c r="B326" s="93"/>
    </row>
    <row r="327" spans="1:2" ht="19.5" customHeight="1">
      <c r="A327" s="95" t="s">
        <v>87</v>
      </c>
      <c r="B327" s="93"/>
    </row>
    <row r="328" spans="1:2" ht="19.5" customHeight="1">
      <c r="A328" s="97" t="s">
        <v>88</v>
      </c>
      <c r="B328" s="93"/>
    </row>
    <row r="329" spans="1:2" ht="19.5" customHeight="1">
      <c r="A329" s="99" t="s">
        <v>271</v>
      </c>
      <c r="B329" s="93"/>
    </row>
    <row r="330" spans="1:2" ht="19.5" customHeight="1">
      <c r="A330" s="96" t="s">
        <v>272</v>
      </c>
      <c r="B330" s="93"/>
    </row>
    <row r="331" spans="1:2" ht="19.5" customHeight="1">
      <c r="A331" s="96" t="s">
        <v>95</v>
      </c>
      <c r="B331" s="93"/>
    </row>
    <row r="332" spans="1:2" ht="19.5" customHeight="1">
      <c r="A332" s="95" t="s">
        <v>273</v>
      </c>
      <c r="B332" s="93"/>
    </row>
    <row r="333" spans="1:2" ht="19.5" customHeight="1">
      <c r="A333" s="95" t="s">
        <v>274</v>
      </c>
      <c r="B333" s="93">
        <v>0</v>
      </c>
    </row>
    <row r="334" spans="1:2" ht="19.5" customHeight="1">
      <c r="A334" s="95" t="s">
        <v>86</v>
      </c>
      <c r="B334" s="93"/>
    </row>
    <row r="335" spans="1:2" ht="19.5" customHeight="1">
      <c r="A335" s="96" t="s">
        <v>87</v>
      </c>
      <c r="B335" s="93"/>
    </row>
    <row r="336" spans="1:2" ht="19.5" customHeight="1">
      <c r="A336" s="95" t="s">
        <v>127</v>
      </c>
      <c r="B336" s="93"/>
    </row>
    <row r="337" spans="1:2" ht="19.5" customHeight="1">
      <c r="A337" s="96" t="s">
        <v>275</v>
      </c>
      <c r="B337" s="93"/>
    </row>
    <row r="338" spans="1:2" ht="19.5" customHeight="1">
      <c r="A338" s="95" t="s">
        <v>276</v>
      </c>
      <c r="B338" s="93"/>
    </row>
    <row r="339" spans="1:2" ht="19.5" customHeight="1">
      <c r="A339" s="95" t="s">
        <v>277</v>
      </c>
      <c r="B339" s="93">
        <v>0</v>
      </c>
    </row>
    <row r="340" spans="1:2" ht="19.5" customHeight="1">
      <c r="A340" s="95" t="s">
        <v>278</v>
      </c>
      <c r="B340" s="93"/>
    </row>
    <row r="341" spans="1:2" ht="19.5" customHeight="1">
      <c r="A341" s="95" t="s">
        <v>279</v>
      </c>
      <c r="B341" s="93"/>
    </row>
    <row r="342" spans="1:2" ht="19.5" customHeight="1">
      <c r="A342" s="92" t="s">
        <v>280</v>
      </c>
      <c r="B342" s="93">
        <v>154148</v>
      </c>
    </row>
    <row r="343" spans="1:2" ht="19.5" customHeight="1">
      <c r="A343" s="96" t="s">
        <v>281</v>
      </c>
      <c r="B343" s="93">
        <v>4929</v>
      </c>
    </row>
    <row r="344" spans="1:2" ht="19.5" customHeight="1">
      <c r="A344" s="95" t="s">
        <v>86</v>
      </c>
      <c r="B344" s="93">
        <v>574</v>
      </c>
    </row>
    <row r="345" spans="1:2" ht="19.5" customHeight="1">
      <c r="A345" s="95" t="s">
        <v>87</v>
      </c>
      <c r="B345" s="93">
        <v>228</v>
      </c>
    </row>
    <row r="346" spans="1:2" ht="19.5" customHeight="1">
      <c r="A346" s="95" t="s">
        <v>88</v>
      </c>
      <c r="B346" s="93"/>
    </row>
    <row r="347" spans="1:2" ht="19.5" customHeight="1">
      <c r="A347" s="99" t="s">
        <v>282</v>
      </c>
      <c r="B347" s="93">
        <v>4127</v>
      </c>
    </row>
    <row r="348" spans="1:2" ht="19.5" customHeight="1">
      <c r="A348" s="95" t="s">
        <v>283</v>
      </c>
      <c r="B348" s="93">
        <v>138715</v>
      </c>
    </row>
    <row r="349" spans="1:2" ht="19.5" customHeight="1">
      <c r="A349" s="95" t="s">
        <v>284</v>
      </c>
      <c r="B349" s="93">
        <v>3755</v>
      </c>
    </row>
    <row r="350" spans="1:2" ht="19.5" customHeight="1">
      <c r="A350" s="95" t="s">
        <v>285</v>
      </c>
      <c r="B350" s="93">
        <v>63716</v>
      </c>
    </row>
    <row r="351" spans="1:2" ht="19.5" customHeight="1">
      <c r="A351" s="96" t="s">
        <v>286</v>
      </c>
      <c r="B351" s="93">
        <v>46888</v>
      </c>
    </row>
    <row r="352" spans="1:2" ht="19.5" customHeight="1">
      <c r="A352" s="96" t="s">
        <v>287</v>
      </c>
      <c r="B352" s="93">
        <v>22086</v>
      </c>
    </row>
    <row r="353" spans="1:2" ht="19.5" customHeight="1">
      <c r="A353" s="96" t="s">
        <v>288</v>
      </c>
      <c r="B353" s="93">
        <v>15</v>
      </c>
    </row>
    <row r="354" spans="1:2" ht="19.5" customHeight="1">
      <c r="A354" s="95" t="s">
        <v>289</v>
      </c>
      <c r="B354" s="93">
        <v>2255</v>
      </c>
    </row>
    <row r="355" spans="1:2" ht="19.5" customHeight="1">
      <c r="A355" s="95" t="s">
        <v>290</v>
      </c>
      <c r="B355" s="93">
        <v>3671</v>
      </c>
    </row>
    <row r="356" spans="1:2" ht="19.5" customHeight="1">
      <c r="A356" s="95" t="s">
        <v>291</v>
      </c>
      <c r="B356" s="93">
        <v>47</v>
      </c>
    </row>
    <row r="357" spans="1:2" ht="19.5" customHeight="1">
      <c r="A357" s="95" t="s">
        <v>292</v>
      </c>
      <c r="B357" s="93">
        <v>3624</v>
      </c>
    </row>
    <row r="358" spans="1:2" ht="19.5" customHeight="1">
      <c r="A358" s="95" t="s">
        <v>293</v>
      </c>
      <c r="B358" s="93"/>
    </row>
    <row r="359" spans="1:2" ht="19.5" customHeight="1">
      <c r="A359" s="96" t="s">
        <v>294</v>
      </c>
      <c r="B359" s="93"/>
    </row>
    <row r="360" spans="1:2" ht="19.5" customHeight="1">
      <c r="A360" s="96" t="s">
        <v>295</v>
      </c>
      <c r="B360" s="93"/>
    </row>
    <row r="361" spans="1:2" ht="19.5" customHeight="1">
      <c r="A361" s="92" t="s">
        <v>296</v>
      </c>
      <c r="B361" s="93">
        <v>0</v>
      </c>
    </row>
    <row r="362" spans="1:2" ht="19.5" customHeight="1">
      <c r="A362" s="95" t="s">
        <v>297</v>
      </c>
      <c r="B362" s="93"/>
    </row>
    <row r="363" spans="1:2" ht="19.5" customHeight="1">
      <c r="A363" s="95" t="s">
        <v>298</v>
      </c>
      <c r="B363" s="93"/>
    </row>
    <row r="364" spans="1:2" ht="19.5" customHeight="1">
      <c r="A364" s="95" t="s">
        <v>299</v>
      </c>
      <c r="B364" s="93"/>
    </row>
    <row r="365" spans="1:2" ht="19.5" customHeight="1">
      <c r="A365" s="96" t="s">
        <v>300</v>
      </c>
      <c r="B365" s="93"/>
    </row>
    <row r="366" spans="1:2" ht="19.5" customHeight="1">
      <c r="A366" s="96" t="s">
        <v>301</v>
      </c>
      <c r="B366" s="93"/>
    </row>
    <row r="367" spans="1:2" ht="19.5" customHeight="1">
      <c r="A367" s="96" t="s">
        <v>302</v>
      </c>
      <c r="B367" s="93">
        <v>0</v>
      </c>
    </row>
    <row r="368" spans="1:2" ht="19.5" customHeight="1">
      <c r="A368" s="95" t="s">
        <v>303</v>
      </c>
      <c r="B368" s="93"/>
    </row>
    <row r="369" spans="1:2" ht="19.5" customHeight="1">
      <c r="A369" s="95" t="s">
        <v>304</v>
      </c>
      <c r="B369" s="93"/>
    </row>
    <row r="370" spans="1:2" ht="19.5" customHeight="1">
      <c r="A370" s="95" t="s">
        <v>305</v>
      </c>
      <c r="B370" s="93"/>
    </row>
    <row r="371" spans="1:2" ht="19.5" customHeight="1">
      <c r="A371" s="96" t="s">
        <v>306</v>
      </c>
      <c r="B371" s="93">
        <v>0</v>
      </c>
    </row>
    <row r="372" spans="1:2" ht="19.5" customHeight="1">
      <c r="A372" s="96" t="s">
        <v>307</v>
      </c>
      <c r="B372" s="93"/>
    </row>
    <row r="373" spans="1:2" ht="19.5" customHeight="1">
      <c r="A373" s="96" t="s">
        <v>308</v>
      </c>
      <c r="B373" s="93"/>
    </row>
    <row r="374" spans="1:2" ht="19.5" customHeight="1">
      <c r="A374" s="92" t="s">
        <v>309</v>
      </c>
      <c r="B374" s="93"/>
    </row>
    <row r="375" spans="1:2" ht="19.5" customHeight="1">
      <c r="A375" s="95" t="s">
        <v>310</v>
      </c>
      <c r="B375" s="93">
        <v>800</v>
      </c>
    </row>
    <row r="376" spans="1:2" ht="19.5" customHeight="1">
      <c r="A376" s="95" t="s">
        <v>311</v>
      </c>
      <c r="B376" s="93">
        <v>800</v>
      </c>
    </row>
    <row r="377" spans="1:2" ht="19.5" customHeight="1">
      <c r="A377" s="95" t="s">
        <v>312</v>
      </c>
      <c r="B377" s="93"/>
    </row>
    <row r="378" spans="1:2" ht="19.5" customHeight="1">
      <c r="A378" s="96" t="s">
        <v>313</v>
      </c>
      <c r="B378" s="93"/>
    </row>
    <row r="379" spans="1:2" ht="19.5" customHeight="1">
      <c r="A379" s="96" t="s">
        <v>314</v>
      </c>
      <c r="B379" s="93">
        <v>2431</v>
      </c>
    </row>
    <row r="380" spans="1:2" ht="19.5" customHeight="1">
      <c r="A380" s="96" t="s">
        <v>315</v>
      </c>
      <c r="B380" s="93">
        <v>969</v>
      </c>
    </row>
    <row r="381" spans="1:2" ht="19.5" customHeight="1">
      <c r="A381" s="95" t="s">
        <v>316</v>
      </c>
      <c r="B381" s="93">
        <v>606</v>
      </c>
    </row>
    <row r="382" spans="1:2" ht="19.5" customHeight="1">
      <c r="A382" s="95" t="s">
        <v>317</v>
      </c>
      <c r="B382" s="93">
        <v>813</v>
      </c>
    </row>
    <row r="383" spans="1:2" ht="19.5" customHeight="1">
      <c r="A383" s="95" t="s">
        <v>318</v>
      </c>
      <c r="B383" s="93"/>
    </row>
    <row r="384" spans="1:2" ht="19.5" customHeight="1">
      <c r="A384" s="95" t="s">
        <v>319</v>
      </c>
      <c r="B384" s="93">
        <v>43</v>
      </c>
    </row>
    <row r="385" spans="1:2" ht="19.5" customHeight="1">
      <c r="A385" s="95" t="s">
        <v>320</v>
      </c>
      <c r="B385" s="93">
        <v>3032</v>
      </c>
    </row>
    <row r="386" spans="1:2" ht="19.5" customHeight="1">
      <c r="A386" s="96" t="s">
        <v>321</v>
      </c>
      <c r="B386" s="93"/>
    </row>
    <row r="387" spans="1:2" ht="19.5" customHeight="1">
      <c r="A387" s="96" t="s">
        <v>322</v>
      </c>
      <c r="B387" s="93"/>
    </row>
    <row r="388" spans="1:2" ht="19.5" customHeight="1">
      <c r="A388" s="96" t="s">
        <v>323</v>
      </c>
      <c r="B388" s="93"/>
    </row>
    <row r="389" spans="1:2" ht="19.5" customHeight="1">
      <c r="A389" s="92" t="s">
        <v>324</v>
      </c>
      <c r="B389" s="93"/>
    </row>
    <row r="390" spans="1:2" ht="19.5" customHeight="1">
      <c r="A390" s="95" t="s">
        <v>325</v>
      </c>
      <c r="B390" s="93"/>
    </row>
    <row r="391" spans="1:2" ht="19.5" customHeight="1">
      <c r="A391" s="95" t="s">
        <v>326</v>
      </c>
      <c r="B391" s="93">
        <v>3032</v>
      </c>
    </row>
    <row r="392" spans="1:2" ht="19.5" customHeight="1">
      <c r="A392" s="95" t="s">
        <v>327</v>
      </c>
      <c r="B392" s="93">
        <v>570</v>
      </c>
    </row>
    <row r="393" spans="1:2" ht="19.5" customHeight="1">
      <c r="A393" s="92" t="s">
        <v>328</v>
      </c>
      <c r="B393" s="93">
        <v>3682</v>
      </c>
    </row>
    <row r="394" spans="1:2" ht="19.5" customHeight="1">
      <c r="A394" s="96" t="s">
        <v>329</v>
      </c>
      <c r="B394" s="93">
        <v>301</v>
      </c>
    </row>
    <row r="395" spans="1:2" ht="19.5" customHeight="1">
      <c r="A395" s="95" t="s">
        <v>86</v>
      </c>
      <c r="B395" s="93">
        <v>256</v>
      </c>
    </row>
    <row r="396" spans="1:2" ht="19.5" customHeight="1">
      <c r="A396" s="95" t="s">
        <v>87</v>
      </c>
      <c r="B396" s="93">
        <v>45</v>
      </c>
    </row>
    <row r="397" spans="1:2" ht="19.5" customHeight="1">
      <c r="A397" s="95" t="s">
        <v>88</v>
      </c>
      <c r="B397" s="93"/>
    </row>
    <row r="398" spans="1:2" ht="19.5" customHeight="1">
      <c r="A398" s="96" t="s">
        <v>330</v>
      </c>
      <c r="B398" s="93"/>
    </row>
    <row r="399" spans="1:2" ht="19.5" customHeight="1">
      <c r="A399" s="95" t="s">
        <v>331</v>
      </c>
      <c r="B399" s="93">
        <v>0</v>
      </c>
    </row>
    <row r="400" spans="1:2" ht="19.5" customHeight="1">
      <c r="A400" s="95" t="s">
        <v>332</v>
      </c>
      <c r="B400" s="93"/>
    </row>
    <row r="401" spans="1:2" ht="19.5" customHeight="1">
      <c r="A401" s="92" t="s">
        <v>333</v>
      </c>
      <c r="B401" s="93"/>
    </row>
    <row r="402" spans="1:2" ht="19.5" customHeight="1">
      <c r="A402" s="95" t="s">
        <v>334</v>
      </c>
      <c r="B402" s="93"/>
    </row>
    <row r="403" spans="1:2" ht="19.5" customHeight="1">
      <c r="A403" s="95" t="s">
        <v>335</v>
      </c>
      <c r="B403" s="93"/>
    </row>
    <row r="404" spans="1:2" ht="19.5" customHeight="1">
      <c r="A404" s="95" t="s">
        <v>336</v>
      </c>
      <c r="B404" s="93"/>
    </row>
    <row r="405" spans="1:2" ht="19.5" customHeight="1">
      <c r="A405" s="96" t="s">
        <v>337</v>
      </c>
      <c r="B405" s="93"/>
    </row>
    <row r="406" spans="1:2" ht="19.5" customHeight="1">
      <c r="A406" s="96" t="s">
        <v>338</v>
      </c>
      <c r="B406" s="93"/>
    </row>
    <row r="407" spans="1:2" ht="19.5" customHeight="1">
      <c r="A407" s="96" t="s">
        <v>339</v>
      </c>
      <c r="B407" s="93"/>
    </row>
    <row r="408" spans="1:2" ht="19.5" customHeight="1">
      <c r="A408" s="96" t="s">
        <v>340</v>
      </c>
      <c r="B408" s="93">
        <v>0</v>
      </c>
    </row>
    <row r="409" spans="1:2" ht="19.5" customHeight="1">
      <c r="A409" s="95" t="s">
        <v>332</v>
      </c>
      <c r="B409" s="93"/>
    </row>
    <row r="410" spans="1:2" ht="19.5" customHeight="1">
      <c r="A410" s="95" t="s">
        <v>341</v>
      </c>
      <c r="B410" s="93"/>
    </row>
    <row r="411" spans="1:2" ht="19.5" customHeight="1">
      <c r="A411" s="95" t="s">
        <v>342</v>
      </c>
      <c r="B411" s="93"/>
    </row>
    <row r="412" spans="1:2" ht="19.5" customHeight="1">
      <c r="A412" s="96" t="s">
        <v>343</v>
      </c>
      <c r="B412" s="93"/>
    </row>
    <row r="413" spans="1:2" ht="19.5" customHeight="1">
      <c r="A413" s="96" t="s">
        <v>344</v>
      </c>
      <c r="B413" s="93"/>
    </row>
    <row r="414" spans="1:2" ht="19.5" customHeight="1">
      <c r="A414" s="96" t="s">
        <v>345</v>
      </c>
      <c r="B414" s="93">
        <v>2812</v>
      </c>
    </row>
    <row r="415" spans="1:2" ht="19.5" customHeight="1">
      <c r="A415" s="92" t="s">
        <v>332</v>
      </c>
      <c r="B415" s="93"/>
    </row>
    <row r="416" spans="1:2" ht="19.5" customHeight="1">
      <c r="A416" s="95" t="s">
        <v>346</v>
      </c>
      <c r="B416" s="93"/>
    </row>
    <row r="417" spans="1:2" ht="19.5" customHeight="1">
      <c r="A417" s="95" t="s">
        <v>347</v>
      </c>
      <c r="B417" s="93"/>
    </row>
    <row r="418" spans="1:2" ht="19.5" customHeight="1">
      <c r="A418" s="96" t="s">
        <v>348</v>
      </c>
      <c r="B418" s="93">
        <v>2812</v>
      </c>
    </row>
    <row r="419" spans="1:2" ht="19.5" customHeight="1">
      <c r="A419" s="96" t="s">
        <v>349</v>
      </c>
      <c r="B419" s="93">
        <v>0</v>
      </c>
    </row>
    <row r="420" spans="1:2" ht="19.5" customHeight="1">
      <c r="A420" s="96" t="s">
        <v>332</v>
      </c>
      <c r="B420" s="93"/>
    </row>
    <row r="421" spans="1:2" ht="19.5" customHeight="1">
      <c r="A421" s="95" t="s">
        <v>350</v>
      </c>
      <c r="B421" s="93"/>
    </row>
    <row r="422" spans="1:2" ht="19.5" customHeight="1">
      <c r="A422" s="95" t="s">
        <v>351</v>
      </c>
      <c r="B422" s="93"/>
    </row>
    <row r="423" spans="1:2" ht="19.5" customHeight="1">
      <c r="A423" s="95" t="s">
        <v>352</v>
      </c>
      <c r="B423" s="93"/>
    </row>
    <row r="424" spans="1:2" ht="19.5" customHeight="1">
      <c r="A424" s="96" t="s">
        <v>353</v>
      </c>
      <c r="B424" s="93">
        <v>0</v>
      </c>
    </row>
    <row r="425" spans="1:2" ht="19.5" customHeight="1">
      <c r="A425" s="96" t="s">
        <v>354</v>
      </c>
      <c r="B425" s="93"/>
    </row>
    <row r="426" spans="1:2" ht="19.5" customHeight="1">
      <c r="A426" s="96" t="s">
        <v>355</v>
      </c>
      <c r="B426" s="93"/>
    </row>
    <row r="427" spans="1:2" ht="19.5" customHeight="1">
      <c r="A427" s="96" t="s">
        <v>356</v>
      </c>
      <c r="B427" s="93"/>
    </row>
    <row r="428" spans="1:2" ht="19.5" customHeight="1">
      <c r="A428" s="96" t="s">
        <v>357</v>
      </c>
      <c r="B428" s="93"/>
    </row>
    <row r="429" spans="1:2" ht="19.5" customHeight="1">
      <c r="A429" s="95" t="s">
        <v>358</v>
      </c>
      <c r="B429" s="93">
        <v>169</v>
      </c>
    </row>
    <row r="430" spans="1:2" ht="19.5" customHeight="1">
      <c r="A430" s="95" t="s">
        <v>332</v>
      </c>
      <c r="B430" s="93">
        <v>89</v>
      </c>
    </row>
    <row r="431" spans="1:2" ht="19.5" customHeight="1">
      <c r="A431" s="96" t="s">
        <v>359</v>
      </c>
      <c r="B431" s="93"/>
    </row>
    <row r="432" spans="1:2" ht="19.5" customHeight="1">
      <c r="A432" s="96" t="s">
        <v>360</v>
      </c>
      <c r="B432" s="93"/>
    </row>
    <row r="433" spans="1:2" ht="19.5" customHeight="1">
      <c r="A433" s="96" t="s">
        <v>361</v>
      </c>
      <c r="B433" s="93"/>
    </row>
    <row r="434" spans="1:2" ht="19.5" customHeight="1">
      <c r="A434" s="95" t="s">
        <v>362</v>
      </c>
      <c r="B434" s="93">
        <v>80</v>
      </c>
    </row>
    <row r="435" spans="1:2" ht="19.5" customHeight="1">
      <c r="A435" s="95" t="s">
        <v>363</v>
      </c>
      <c r="B435" s="93"/>
    </row>
    <row r="436" spans="1:2" ht="19.5" customHeight="1">
      <c r="A436" s="95" t="s">
        <v>364</v>
      </c>
      <c r="B436" s="93">
        <v>0</v>
      </c>
    </row>
    <row r="437" spans="1:2" ht="19.5" customHeight="1">
      <c r="A437" s="96" t="s">
        <v>365</v>
      </c>
      <c r="B437" s="93"/>
    </row>
    <row r="438" spans="1:2" ht="19.5" customHeight="1">
      <c r="A438" s="96" t="s">
        <v>366</v>
      </c>
      <c r="B438" s="93"/>
    </row>
    <row r="439" spans="1:2" ht="19.5" customHeight="1">
      <c r="A439" s="96" t="s">
        <v>367</v>
      </c>
      <c r="B439" s="93"/>
    </row>
    <row r="440" spans="1:2" ht="19.5" customHeight="1">
      <c r="A440" s="92" t="s">
        <v>368</v>
      </c>
      <c r="B440" s="93">
        <v>0</v>
      </c>
    </row>
    <row r="441" spans="1:2" ht="19.5" customHeight="1">
      <c r="A441" s="96" t="s">
        <v>369</v>
      </c>
      <c r="B441" s="93"/>
    </row>
    <row r="442" spans="1:2" ht="19.5" customHeight="1">
      <c r="A442" s="96" t="s">
        <v>370</v>
      </c>
      <c r="B442" s="93"/>
    </row>
    <row r="443" spans="1:2" ht="19.5" customHeight="1">
      <c r="A443" s="96" t="s">
        <v>371</v>
      </c>
      <c r="B443" s="93"/>
    </row>
    <row r="444" spans="1:2" ht="19.5" customHeight="1">
      <c r="A444" s="95" t="s">
        <v>372</v>
      </c>
      <c r="B444" s="93">
        <v>400</v>
      </c>
    </row>
    <row r="445" spans="1:2" ht="19.5" customHeight="1">
      <c r="A445" s="95" t="s">
        <v>373</v>
      </c>
      <c r="B445" s="93"/>
    </row>
    <row r="446" spans="1:2" ht="19.5" customHeight="1">
      <c r="A446" s="96" t="s">
        <v>374</v>
      </c>
      <c r="B446" s="93"/>
    </row>
    <row r="447" spans="1:2" ht="19.5" customHeight="1">
      <c r="A447" s="96" t="s">
        <v>375</v>
      </c>
      <c r="B447" s="93"/>
    </row>
    <row r="448" spans="1:2" ht="19.5" customHeight="1">
      <c r="A448" s="96" t="s">
        <v>376</v>
      </c>
      <c r="B448" s="93">
        <v>400</v>
      </c>
    </row>
    <row r="449" spans="1:2" ht="19.5" customHeight="1">
      <c r="A449" s="92" t="s">
        <v>377</v>
      </c>
      <c r="B449" s="93">
        <v>9203</v>
      </c>
    </row>
    <row r="450" spans="1:2" ht="19.5" customHeight="1">
      <c r="A450" s="92" t="s">
        <v>378</v>
      </c>
      <c r="B450" s="93">
        <v>3525</v>
      </c>
    </row>
    <row r="451" spans="1:2" ht="19.5" customHeight="1">
      <c r="A451" s="92" t="s">
        <v>86</v>
      </c>
      <c r="B451" s="93">
        <v>476</v>
      </c>
    </row>
    <row r="452" spans="1:2" ht="19.5" customHeight="1">
      <c r="A452" s="92" t="s">
        <v>87</v>
      </c>
      <c r="B452" s="93"/>
    </row>
    <row r="453" spans="1:2" ht="19.5" customHeight="1">
      <c r="A453" s="92" t="s">
        <v>88</v>
      </c>
      <c r="B453" s="93"/>
    </row>
    <row r="454" spans="1:2" ht="19.5" customHeight="1">
      <c r="A454" s="92" t="s">
        <v>379</v>
      </c>
      <c r="B454" s="93">
        <v>106</v>
      </c>
    </row>
    <row r="455" spans="1:2" ht="19.5" customHeight="1">
      <c r="A455" s="92" t="s">
        <v>380</v>
      </c>
      <c r="B455" s="93"/>
    </row>
    <row r="456" spans="1:2" ht="19.5" customHeight="1">
      <c r="A456" s="92" t="s">
        <v>381</v>
      </c>
      <c r="B456" s="93"/>
    </row>
    <row r="457" spans="1:2" ht="19.5" customHeight="1">
      <c r="A457" s="92" t="s">
        <v>382</v>
      </c>
      <c r="B457" s="93"/>
    </row>
    <row r="458" spans="1:2" ht="19.5" customHeight="1">
      <c r="A458" s="92" t="s">
        <v>383</v>
      </c>
      <c r="B458" s="93"/>
    </row>
    <row r="459" spans="1:2" ht="19.5" customHeight="1">
      <c r="A459" s="92" t="s">
        <v>384</v>
      </c>
      <c r="B459" s="93">
        <v>1698</v>
      </c>
    </row>
    <row r="460" spans="1:2" ht="19.5" customHeight="1">
      <c r="A460" s="92" t="s">
        <v>385</v>
      </c>
      <c r="B460" s="93"/>
    </row>
    <row r="461" spans="1:2" ht="19.5" customHeight="1">
      <c r="A461" s="92" t="s">
        <v>386</v>
      </c>
      <c r="B461" s="93"/>
    </row>
    <row r="462" spans="1:2" ht="19.5" customHeight="1">
      <c r="A462" s="92" t="s">
        <v>387</v>
      </c>
      <c r="B462" s="93"/>
    </row>
    <row r="463" spans="1:2" ht="19.5" customHeight="1">
      <c r="A463" s="92" t="s">
        <v>388</v>
      </c>
      <c r="B463" s="93">
        <v>273</v>
      </c>
    </row>
    <row r="464" spans="1:2" ht="19.5" customHeight="1">
      <c r="A464" s="92" t="s">
        <v>389</v>
      </c>
      <c r="B464" s="93"/>
    </row>
    <row r="465" spans="1:2" ht="19.5" customHeight="1">
      <c r="A465" s="92" t="s">
        <v>390</v>
      </c>
      <c r="B465" s="93">
        <v>972</v>
      </c>
    </row>
    <row r="466" spans="1:2" ht="19.5" customHeight="1">
      <c r="A466" s="92" t="s">
        <v>391</v>
      </c>
      <c r="B466" s="93">
        <v>3357</v>
      </c>
    </row>
    <row r="467" spans="1:2" ht="19.5" customHeight="1">
      <c r="A467" s="92" t="s">
        <v>86</v>
      </c>
      <c r="B467" s="93"/>
    </row>
    <row r="468" spans="1:2" ht="19.5" customHeight="1">
      <c r="A468" s="92" t="s">
        <v>87</v>
      </c>
      <c r="B468" s="93"/>
    </row>
    <row r="469" spans="1:2" ht="19.5" customHeight="1">
      <c r="A469" s="92" t="s">
        <v>88</v>
      </c>
      <c r="B469" s="93"/>
    </row>
    <row r="470" spans="1:2" ht="19.5" customHeight="1">
      <c r="A470" s="92" t="s">
        <v>392</v>
      </c>
      <c r="B470" s="93">
        <v>274</v>
      </c>
    </row>
    <row r="471" spans="1:2" ht="19.5" customHeight="1">
      <c r="A471" s="92" t="s">
        <v>393</v>
      </c>
      <c r="B471" s="93">
        <v>2474</v>
      </c>
    </row>
    <row r="472" spans="1:2" ht="19.5" customHeight="1">
      <c r="A472" s="92" t="s">
        <v>394</v>
      </c>
      <c r="B472" s="93"/>
    </row>
    <row r="473" spans="1:2" ht="19.5" customHeight="1">
      <c r="A473" s="92" t="s">
        <v>395</v>
      </c>
      <c r="B473" s="93">
        <v>609</v>
      </c>
    </row>
    <row r="474" spans="1:2" ht="19.5" customHeight="1">
      <c r="A474" s="92" t="s">
        <v>396</v>
      </c>
      <c r="B474" s="93">
        <v>988</v>
      </c>
    </row>
    <row r="475" spans="1:2" ht="19.5" customHeight="1">
      <c r="A475" s="92" t="s">
        <v>86</v>
      </c>
      <c r="B475" s="93"/>
    </row>
    <row r="476" spans="1:2" ht="19.5" customHeight="1">
      <c r="A476" s="92" t="s">
        <v>87</v>
      </c>
      <c r="B476" s="93"/>
    </row>
    <row r="477" spans="1:2" ht="19.5" customHeight="1">
      <c r="A477" s="92" t="s">
        <v>88</v>
      </c>
      <c r="B477" s="93"/>
    </row>
    <row r="478" spans="1:2" ht="19.5" customHeight="1">
      <c r="A478" s="92" t="s">
        <v>397</v>
      </c>
      <c r="B478" s="93"/>
    </row>
    <row r="479" spans="1:2" ht="19.5" customHeight="1">
      <c r="A479" s="92" t="s">
        <v>398</v>
      </c>
      <c r="B479" s="93"/>
    </row>
    <row r="480" spans="1:2" ht="19.5" customHeight="1">
      <c r="A480" s="92" t="s">
        <v>399</v>
      </c>
      <c r="B480" s="93"/>
    </row>
    <row r="481" spans="1:2" ht="19.5" customHeight="1">
      <c r="A481" s="92" t="s">
        <v>400</v>
      </c>
      <c r="B481" s="93">
        <v>845</v>
      </c>
    </row>
    <row r="482" spans="1:2" ht="19.5" customHeight="1">
      <c r="A482" s="92" t="s">
        <v>401</v>
      </c>
      <c r="B482" s="93">
        <v>9</v>
      </c>
    </row>
    <row r="483" spans="1:2" ht="19.5" customHeight="1">
      <c r="A483" s="92" t="s">
        <v>402</v>
      </c>
      <c r="B483" s="93"/>
    </row>
    <row r="484" spans="1:2" ht="19.5" customHeight="1">
      <c r="A484" s="92" t="s">
        <v>403</v>
      </c>
      <c r="B484" s="93">
        <v>134</v>
      </c>
    </row>
    <row r="485" spans="1:2" ht="19.5" customHeight="1">
      <c r="A485" s="92" t="s">
        <v>404</v>
      </c>
      <c r="B485" s="93">
        <v>512</v>
      </c>
    </row>
    <row r="486" spans="1:2" ht="19.5" customHeight="1">
      <c r="A486" s="92" t="s">
        <v>86</v>
      </c>
      <c r="B486" s="93"/>
    </row>
    <row r="487" spans="1:2" ht="19.5" customHeight="1">
      <c r="A487" s="92" t="s">
        <v>87</v>
      </c>
      <c r="B487" s="93"/>
    </row>
    <row r="488" spans="1:2" ht="19.5" customHeight="1">
      <c r="A488" s="92" t="s">
        <v>88</v>
      </c>
      <c r="B488" s="93"/>
    </row>
    <row r="489" spans="1:2" ht="19.5" customHeight="1">
      <c r="A489" s="92" t="s">
        <v>405</v>
      </c>
      <c r="B489" s="93">
        <v>512</v>
      </c>
    </row>
    <row r="490" spans="1:2" ht="19.5" customHeight="1">
      <c r="A490" s="92" t="s">
        <v>406</v>
      </c>
      <c r="B490" s="93"/>
    </row>
    <row r="491" spans="1:2" ht="19.5" customHeight="1">
      <c r="A491" s="92" t="s">
        <v>407</v>
      </c>
      <c r="B491" s="93"/>
    </row>
    <row r="492" spans="1:2" ht="19.5" customHeight="1">
      <c r="A492" s="92" t="s">
        <v>408</v>
      </c>
      <c r="B492" s="93"/>
    </row>
    <row r="493" spans="1:2" ht="19.5" customHeight="1">
      <c r="A493" s="92" t="s">
        <v>409</v>
      </c>
      <c r="B493" s="93"/>
    </row>
    <row r="494" spans="1:2" ht="19.5" customHeight="1">
      <c r="A494" s="92" t="s">
        <v>410</v>
      </c>
      <c r="B494" s="93">
        <v>730</v>
      </c>
    </row>
    <row r="495" spans="1:2" ht="19.5" customHeight="1">
      <c r="A495" s="92" t="s">
        <v>86</v>
      </c>
      <c r="B495" s="93"/>
    </row>
    <row r="496" spans="1:2" ht="19.5" customHeight="1">
      <c r="A496" s="92" t="s">
        <v>87</v>
      </c>
      <c r="B496" s="93"/>
    </row>
    <row r="497" spans="1:2" ht="19.5" customHeight="1">
      <c r="A497" s="92" t="s">
        <v>88</v>
      </c>
      <c r="B497" s="93"/>
    </row>
    <row r="498" spans="1:2" ht="19.5" customHeight="1">
      <c r="A498" s="92" t="s">
        <v>411</v>
      </c>
      <c r="B498" s="93"/>
    </row>
    <row r="499" spans="1:2" ht="19.5" customHeight="1">
      <c r="A499" s="92" t="s">
        <v>412</v>
      </c>
      <c r="B499" s="93"/>
    </row>
    <row r="500" spans="1:2" ht="19.5" customHeight="1">
      <c r="A500" s="92" t="s">
        <v>413</v>
      </c>
      <c r="B500" s="93">
        <v>730</v>
      </c>
    </row>
    <row r="501" spans="1:2" ht="19.5" customHeight="1">
      <c r="A501" s="92" t="s">
        <v>414</v>
      </c>
      <c r="B501" s="93"/>
    </row>
    <row r="502" spans="1:2" ht="19.5" customHeight="1">
      <c r="A502" s="92" t="s">
        <v>415</v>
      </c>
      <c r="B502" s="93">
        <v>91</v>
      </c>
    </row>
    <row r="503" spans="1:2" ht="19.5" customHeight="1">
      <c r="A503" s="92" t="s">
        <v>416</v>
      </c>
      <c r="B503" s="93"/>
    </row>
    <row r="504" spans="1:2" ht="19.5" customHeight="1">
      <c r="A504" s="92" t="s">
        <v>417</v>
      </c>
      <c r="B504" s="93"/>
    </row>
    <row r="505" spans="1:2" ht="19.5" customHeight="1">
      <c r="A505" s="92" t="s">
        <v>418</v>
      </c>
      <c r="B505" s="93">
        <v>91</v>
      </c>
    </row>
    <row r="506" spans="1:2" ht="19.5" customHeight="1">
      <c r="A506" s="92" t="s">
        <v>419</v>
      </c>
      <c r="B506" s="93">
        <v>96130</v>
      </c>
    </row>
    <row r="507" spans="1:2" ht="19.5" customHeight="1">
      <c r="A507" s="92" t="s">
        <v>420</v>
      </c>
      <c r="B507" s="93">
        <v>4459</v>
      </c>
    </row>
    <row r="508" spans="1:2" ht="19.5" customHeight="1">
      <c r="A508" s="92" t="s">
        <v>86</v>
      </c>
      <c r="B508" s="93">
        <v>1299</v>
      </c>
    </row>
    <row r="509" spans="1:2" ht="19.5" customHeight="1">
      <c r="A509" s="92" t="s">
        <v>87</v>
      </c>
      <c r="B509" s="93">
        <v>222</v>
      </c>
    </row>
    <row r="510" spans="1:2" ht="19.5" customHeight="1">
      <c r="A510" s="92" t="s">
        <v>88</v>
      </c>
      <c r="B510" s="93"/>
    </row>
    <row r="511" spans="1:2" ht="19.5" customHeight="1">
      <c r="A511" s="92" t="s">
        <v>421</v>
      </c>
      <c r="B511" s="93"/>
    </row>
    <row r="512" spans="1:2" ht="19.5" customHeight="1">
      <c r="A512" s="92" t="s">
        <v>422</v>
      </c>
      <c r="B512" s="93"/>
    </row>
    <row r="513" spans="1:2" ht="19.5" customHeight="1">
      <c r="A513" s="92" t="s">
        <v>423</v>
      </c>
      <c r="B513" s="93"/>
    </row>
    <row r="514" spans="1:2" ht="19.5" customHeight="1">
      <c r="A514" s="92" t="s">
        <v>424</v>
      </c>
      <c r="B514" s="93"/>
    </row>
    <row r="515" spans="1:2" ht="19.5" customHeight="1">
      <c r="A515" s="92" t="s">
        <v>127</v>
      </c>
      <c r="B515" s="93"/>
    </row>
    <row r="516" spans="1:2" ht="19.5" customHeight="1">
      <c r="A516" s="92" t="s">
        <v>425</v>
      </c>
      <c r="B516" s="93">
        <v>2484</v>
      </c>
    </row>
    <row r="517" spans="1:2" ht="19.5" customHeight="1">
      <c r="A517" s="92" t="s">
        <v>426</v>
      </c>
      <c r="B517" s="93"/>
    </row>
    <row r="518" spans="1:2" ht="19.5" customHeight="1">
      <c r="A518" s="92" t="s">
        <v>427</v>
      </c>
      <c r="B518" s="93"/>
    </row>
    <row r="519" spans="1:2" ht="19.5" customHeight="1">
      <c r="A519" s="92" t="s">
        <v>428</v>
      </c>
      <c r="B519" s="93"/>
    </row>
    <row r="520" spans="1:2" ht="19.5" customHeight="1">
      <c r="A520" s="92" t="s">
        <v>429</v>
      </c>
      <c r="B520" s="93"/>
    </row>
    <row r="521" spans="1:2" ht="19.5" customHeight="1">
      <c r="A521" s="92" t="s">
        <v>430</v>
      </c>
      <c r="B521" s="93"/>
    </row>
    <row r="522" spans="1:2" ht="19.5" customHeight="1">
      <c r="A522" s="92" t="s">
        <v>431</v>
      </c>
      <c r="B522" s="93"/>
    </row>
    <row r="523" spans="1:2" ht="19.5" customHeight="1">
      <c r="A523" s="92" t="s">
        <v>432</v>
      </c>
      <c r="B523" s="93"/>
    </row>
    <row r="524" spans="1:2" ht="19.5" customHeight="1">
      <c r="A524" s="92" t="s">
        <v>95</v>
      </c>
      <c r="B524" s="93"/>
    </row>
    <row r="525" spans="1:2" ht="19.5" customHeight="1">
      <c r="A525" s="92" t="s">
        <v>433</v>
      </c>
      <c r="B525" s="93">
        <v>454</v>
      </c>
    </row>
    <row r="526" spans="1:2" ht="19.5" customHeight="1">
      <c r="A526" s="92" t="s">
        <v>434</v>
      </c>
      <c r="B526" s="93">
        <v>925</v>
      </c>
    </row>
    <row r="527" spans="1:2" ht="19.5" customHeight="1">
      <c r="A527" s="92" t="s">
        <v>86</v>
      </c>
      <c r="B527" s="93">
        <v>603</v>
      </c>
    </row>
    <row r="528" spans="1:2" ht="19.5" customHeight="1">
      <c r="A528" s="92" t="s">
        <v>87</v>
      </c>
      <c r="B528" s="93">
        <v>25</v>
      </c>
    </row>
    <row r="529" spans="1:2" ht="19.5" customHeight="1">
      <c r="A529" s="92" t="s">
        <v>88</v>
      </c>
      <c r="B529" s="93"/>
    </row>
    <row r="530" spans="1:2" ht="19.5" customHeight="1">
      <c r="A530" s="92" t="s">
        <v>435</v>
      </c>
      <c r="B530" s="93"/>
    </row>
    <row r="531" spans="1:2" ht="19.5" customHeight="1">
      <c r="A531" s="92" t="s">
        <v>436</v>
      </c>
      <c r="B531" s="93">
        <v>22</v>
      </c>
    </row>
    <row r="532" spans="1:2" ht="19.5" customHeight="1">
      <c r="A532" s="92" t="s">
        <v>437</v>
      </c>
      <c r="B532" s="93"/>
    </row>
    <row r="533" spans="1:2" ht="19.5" customHeight="1">
      <c r="A533" s="92" t="s">
        <v>438</v>
      </c>
      <c r="B533" s="93">
        <v>275</v>
      </c>
    </row>
    <row r="534" spans="1:2" ht="19.5" customHeight="1">
      <c r="A534" s="92" t="s">
        <v>439</v>
      </c>
      <c r="B534" s="93">
        <v>0</v>
      </c>
    </row>
    <row r="535" spans="1:2" ht="19.5" customHeight="1">
      <c r="A535" s="92" t="s">
        <v>440</v>
      </c>
      <c r="B535" s="93"/>
    </row>
    <row r="536" spans="1:2" ht="19.5" customHeight="1">
      <c r="A536" s="92" t="s">
        <v>441</v>
      </c>
      <c r="B536" s="93">
        <v>46901</v>
      </c>
    </row>
    <row r="537" spans="1:2" ht="19.5" customHeight="1">
      <c r="A537" s="92" t="s">
        <v>442</v>
      </c>
      <c r="B537" s="93">
        <v>83</v>
      </c>
    </row>
    <row r="538" spans="1:2" ht="19.5" customHeight="1">
      <c r="A538" s="92" t="s">
        <v>443</v>
      </c>
      <c r="B538" s="93">
        <v>417</v>
      </c>
    </row>
    <row r="539" spans="1:2" ht="19.5" customHeight="1">
      <c r="A539" s="92" t="s">
        <v>444</v>
      </c>
      <c r="B539" s="93"/>
    </row>
    <row r="540" spans="1:2" ht="19.5" customHeight="1">
      <c r="A540" s="92" t="s">
        <v>445</v>
      </c>
      <c r="B540" s="93">
        <v>18386</v>
      </c>
    </row>
    <row r="541" spans="1:2" ht="19.5" customHeight="1">
      <c r="A541" s="92" t="s">
        <v>446</v>
      </c>
      <c r="B541" s="93">
        <v>9168</v>
      </c>
    </row>
    <row r="542" spans="1:2" ht="19.5" customHeight="1">
      <c r="A542" s="92" t="s">
        <v>447</v>
      </c>
      <c r="B542" s="93"/>
    </row>
    <row r="543" spans="1:2" ht="19.5" customHeight="1">
      <c r="A543" s="92" t="s">
        <v>448</v>
      </c>
      <c r="B543" s="93"/>
    </row>
    <row r="544" spans="1:2" ht="19.5" customHeight="1">
      <c r="A544" s="92" t="s">
        <v>449</v>
      </c>
      <c r="B544" s="93">
        <v>18847</v>
      </c>
    </row>
    <row r="545" spans="1:2" ht="19.5" customHeight="1">
      <c r="A545" s="92" t="s">
        <v>450</v>
      </c>
      <c r="B545" s="93">
        <v>0</v>
      </c>
    </row>
    <row r="546" spans="1:2" ht="19.5" customHeight="1">
      <c r="A546" s="92" t="s">
        <v>451</v>
      </c>
      <c r="B546" s="93"/>
    </row>
    <row r="547" spans="1:2" ht="19.5" customHeight="1">
      <c r="A547" s="92" t="s">
        <v>452</v>
      </c>
      <c r="B547" s="93"/>
    </row>
    <row r="548" spans="1:2" ht="19.5" customHeight="1">
      <c r="A548" s="92" t="s">
        <v>453</v>
      </c>
      <c r="B548" s="93"/>
    </row>
    <row r="549" spans="1:2" ht="19.5" customHeight="1">
      <c r="A549" s="92" t="s">
        <v>454</v>
      </c>
      <c r="B549" s="93">
        <v>5104</v>
      </c>
    </row>
    <row r="550" spans="1:2" ht="19.5" customHeight="1">
      <c r="A550" s="92" t="s">
        <v>455</v>
      </c>
      <c r="B550" s="93"/>
    </row>
    <row r="551" spans="1:2" ht="19.5" customHeight="1">
      <c r="A551" s="92" t="s">
        <v>456</v>
      </c>
      <c r="B551" s="93"/>
    </row>
    <row r="552" spans="1:2" ht="19.5" customHeight="1">
      <c r="A552" s="92" t="s">
        <v>457</v>
      </c>
      <c r="B552" s="93"/>
    </row>
    <row r="553" spans="1:2" ht="19.5" customHeight="1">
      <c r="A553" s="92" t="s">
        <v>458</v>
      </c>
      <c r="B553" s="93"/>
    </row>
    <row r="554" spans="1:2" ht="19.5" customHeight="1">
      <c r="A554" s="92" t="s">
        <v>459</v>
      </c>
      <c r="B554" s="93"/>
    </row>
    <row r="555" spans="1:2" ht="19.5" customHeight="1">
      <c r="A555" s="92" t="s">
        <v>460</v>
      </c>
      <c r="B555" s="93"/>
    </row>
    <row r="556" spans="1:2" ht="19.5" customHeight="1">
      <c r="A556" s="92" t="s">
        <v>461</v>
      </c>
      <c r="B556" s="93"/>
    </row>
    <row r="557" spans="1:2" ht="19.5" customHeight="1">
      <c r="A557" s="92" t="s">
        <v>462</v>
      </c>
      <c r="B557" s="93"/>
    </row>
    <row r="558" spans="1:2" ht="19.5" customHeight="1">
      <c r="A558" s="92" t="s">
        <v>463</v>
      </c>
      <c r="B558" s="93">
        <v>5104</v>
      </c>
    </row>
    <row r="559" spans="1:2" ht="19.5" customHeight="1">
      <c r="A559" s="92" t="s">
        <v>464</v>
      </c>
      <c r="B559" s="93">
        <v>8286</v>
      </c>
    </row>
    <row r="560" spans="1:2" ht="19.5" customHeight="1">
      <c r="A560" s="92" t="s">
        <v>465</v>
      </c>
      <c r="B560" s="93">
        <v>952</v>
      </c>
    </row>
    <row r="561" spans="1:2" ht="19.5" customHeight="1">
      <c r="A561" s="92" t="s">
        <v>466</v>
      </c>
      <c r="B561" s="93">
        <v>1723</v>
      </c>
    </row>
    <row r="562" spans="1:2" ht="19.5" customHeight="1">
      <c r="A562" s="92" t="s">
        <v>467</v>
      </c>
      <c r="B562" s="93">
        <v>3983</v>
      </c>
    </row>
    <row r="563" spans="1:2" ht="19.5" customHeight="1">
      <c r="A563" s="92" t="s">
        <v>468</v>
      </c>
      <c r="B563" s="93"/>
    </row>
    <row r="564" spans="1:2" ht="19.5" customHeight="1">
      <c r="A564" s="92" t="s">
        <v>469</v>
      </c>
      <c r="B564" s="93">
        <v>719</v>
      </c>
    </row>
    <row r="565" spans="1:2" ht="19.5" customHeight="1">
      <c r="A565" s="92" t="s">
        <v>470</v>
      </c>
      <c r="B565" s="93">
        <v>385</v>
      </c>
    </row>
    <row r="566" spans="1:2" ht="19.5" customHeight="1">
      <c r="A566" s="92" t="s">
        <v>471</v>
      </c>
      <c r="B566" s="93">
        <v>524</v>
      </c>
    </row>
    <row r="567" spans="1:2" ht="19.5" customHeight="1">
      <c r="A567" s="92" t="s">
        <v>472</v>
      </c>
      <c r="B567" s="104">
        <v>1811</v>
      </c>
    </row>
    <row r="568" spans="1:2" ht="19.5" customHeight="1">
      <c r="A568" s="92" t="s">
        <v>473</v>
      </c>
      <c r="B568" s="104">
        <v>817</v>
      </c>
    </row>
    <row r="569" spans="1:2" ht="19.5" customHeight="1">
      <c r="A569" s="92" t="s">
        <v>474</v>
      </c>
      <c r="B569" s="93">
        <v>221</v>
      </c>
    </row>
    <row r="570" spans="1:2" ht="19.5" customHeight="1">
      <c r="A570" s="92" t="s">
        <v>475</v>
      </c>
      <c r="B570" s="93">
        <v>8</v>
      </c>
    </row>
    <row r="571" spans="1:2" ht="19.5" customHeight="1">
      <c r="A571" s="92" t="s">
        <v>476</v>
      </c>
      <c r="B571" s="93">
        <v>16</v>
      </c>
    </row>
    <row r="572" spans="1:2" ht="19.5" customHeight="1">
      <c r="A572" s="92" t="s">
        <v>477</v>
      </c>
      <c r="B572" s="93"/>
    </row>
    <row r="573" spans="1:2" ht="19.5" customHeight="1">
      <c r="A573" s="92" t="s">
        <v>478</v>
      </c>
      <c r="B573" s="93">
        <v>749</v>
      </c>
    </row>
    <row r="574" spans="1:2" ht="19.5" customHeight="1">
      <c r="A574" s="92" t="s">
        <v>479</v>
      </c>
      <c r="B574" s="104">
        <v>1694</v>
      </c>
    </row>
    <row r="575" spans="1:2" ht="19.5" customHeight="1">
      <c r="A575" s="92" t="s">
        <v>480</v>
      </c>
      <c r="B575" s="104">
        <v>204</v>
      </c>
    </row>
    <row r="576" spans="1:2" ht="19.5" customHeight="1">
      <c r="A576" s="92" t="s">
        <v>481</v>
      </c>
      <c r="B576" s="104">
        <v>1158</v>
      </c>
    </row>
    <row r="577" spans="1:2" ht="19.5" customHeight="1">
      <c r="A577" s="92" t="s">
        <v>482</v>
      </c>
      <c r="B577" s="93"/>
    </row>
    <row r="578" spans="1:2" ht="19.5" customHeight="1">
      <c r="A578" s="92" t="s">
        <v>483</v>
      </c>
      <c r="B578" s="93"/>
    </row>
    <row r="579" spans="1:2" ht="19.5" customHeight="1">
      <c r="A579" s="92" t="s">
        <v>484</v>
      </c>
      <c r="B579" s="93">
        <v>313</v>
      </c>
    </row>
    <row r="580" spans="1:2" ht="19.5" customHeight="1">
      <c r="A580" s="92" t="s">
        <v>485</v>
      </c>
      <c r="B580" s="93">
        <v>2</v>
      </c>
    </row>
    <row r="581" spans="1:2" ht="19.5" customHeight="1">
      <c r="A581" s="92" t="s">
        <v>486</v>
      </c>
      <c r="B581" s="93">
        <v>17</v>
      </c>
    </row>
    <row r="582" spans="1:2" ht="19.5" customHeight="1">
      <c r="A582" s="92" t="s">
        <v>487</v>
      </c>
      <c r="B582" s="93">
        <v>1773</v>
      </c>
    </row>
    <row r="583" spans="1:2" ht="19.5" customHeight="1">
      <c r="A583" s="92" t="s">
        <v>86</v>
      </c>
      <c r="B583" s="93">
        <v>109</v>
      </c>
    </row>
    <row r="584" spans="1:2" ht="19.5" customHeight="1">
      <c r="A584" s="92" t="s">
        <v>87</v>
      </c>
      <c r="B584" s="93"/>
    </row>
    <row r="585" spans="1:2" ht="19.5" customHeight="1">
      <c r="A585" s="92" t="s">
        <v>88</v>
      </c>
      <c r="B585" s="93"/>
    </row>
    <row r="586" spans="1:2" ht="19.5" customHeight="1">
      <c r="A586" s="92" t="s">
        <v>488</v>
      </c>
      <c r="B586" s="93">
        <v>51</v>
      </c>
    </row>
    <row r="587" spans="1:2" ht="19.5" customHeight="1">
      <c r="A587" s="92" t="s">
        <v>489</v>
      </c>
      <c r="B587" s="93"/>
    </row>
    <row r="588" spans="1:2" ht="19.5" customHeight="1">
      <c r="A588" s="92" t="s">
        <v>490</v>
      </c>
      <c r="B588" s="93"/>
    </row>
    <row r="589" spans="1:2" ht="19.5" customHeight="1">
      <c r="A589" s="92" t="s">
        <v>491</v>
      </c>
      <c r="B589" s="93">
        <v>1056</v>
      </c>
    </row>
    <row r="590" spans="1:2" ht="19.5" customHeight="1">
      <c r="A590" s="92" t="s">
        <v>492</v>
      </c>
      <c r="B590" s="93">
        <v>557</v>
      </c>
    </row>
    <row r="591" spans="1:2" ht="19.5" customHeight="1">
      <c r="A591" s="92" t="s">
        <v>493</v>
      </c>
      <c r="B591" s="93">
        <v>95</v>
      </c>
    </row>
    <row r="592" spans="1:2" ht="19.5" customHeight="1">
      <c r="A592" s="92" t="s">
        <v>86</v>
      </c>
      <c r="B592" s="93">
        <v>86</v>
      </c>
    </row>
    <row r="593" spans="1:2" ht="19.5" customHeight="1">
      <c r="A593" s="92" t="s">
        <v>87</v>
      </c>
      <c r="B593" s="93">
        <v>9</v>
      </c>
    </row>
    <row r="594" spans="1:2" ht="19.5" customHeight="1">
      <c r="A594" s="92" t="s">
        <v>88</v>
      </c>
      <c r="B594" s="93"/>
    </row>
    <row r="595" spans="1:2" ht="19.5" customHeight="1">
      <c r="A595" s="92" t="s">
        <v>494</v>
      </c>
      <c r="B595" s="93"/>
    </row>
    <row r="596" spans="1:2" ht="19.5" customHeight="1">
      <c r="A596" s="92" t="s">
        <v>495</v>
      </c>
      <c r="B596" s="93">
        <v>11393</v>
      </c>
    </row>
    <row r="597" spans="1:2" ht="19.5" customHeight="1">
      <c r="A597" s="92" t="s">
        <v>496</v>
      </c>
      <c r="B597" s="93">
        <v>2570</v>
      </c>
    </row>
    <row r="598" spans="1:2" ht="19.5" customHeight="1">
      <c r="A598" s="92" t="s">
        <v>497</v>
      </c>
      <c r="B598" s="93">
        <v>8823</v>
      </c>
    </row>
    <row r="599" spans="1:2" ht="19.5" customHeight="1">
      <c r="A599" s="92" t="s">
        <v>498</v>
      </c>
      <c r="B599" s="93">
        <v>2252</v>
      </c>
    </row>
    <row r="600" spans="1:2" ht="19.5" customHeight="1">
      <c r="A600" s="92" t="s">
        <v>499</v>
      </c>
      <c r="B600" s="93">
        <v>2240</v>
      </c>
    </row>
    <row r="601" spans="1:2" ht="19.5" customHeight="1">
      <c r="A601" s="92" t="s">
        <v>500</v>
      </c>
      <c r="B601" s="93">
        <v>12</v>
      </c>
    </row>
    <row r="602" spans="1:2" ht="19.5" customHeight="1">
      <c r="A602" s="92" t="s">
        <v>501</v>
      </c>
      <c r="B602" s="93">
        <v>6345</v>
      </c>
    </row>
    <row r="603" spans="1:2" ht="19.5" customHeight="1">
      <c r="A603" s="92" t="s">
        <v>502</v>
      </c>
      <c r="B603" s="93">
        <v>3313</v>
      </c>
    </row>
    <row r="604" spans="1:2" ht="19.5" customHeight="1">
      <c r="A604" s="92" t="s">
        <v>503</v>
      </c>
      <c r="B604" s="93">
        <v>3032</v>
      </c>
    </row>
    <row r="605" spans="1:2" ht="19.5" customHeight="1">
      <c r="A605" s="92" t="s">
        <v>504</v>
      </c>
      <c r="B605" s="93">
        <v>0</v>
      </c>
    </row>
    <row r="606" spans="1:2" ht="19.5" customHeight="1">
      <c r="A606" s="92" t="s">
        <v>505</v>
      </c>
      <c r="B606" s="93"/>
    </row>
    <row r="607" spans="1:2" ht="19.5" customHeight="1">
      <c r="A607" s="92" t="s">
        <v>506</v>
      </c>
      <c r="B607" s="93"/>
    </row>
    <row r="608" spans="1:2" ht="19.5" customHeight="1">
      <c r="A608" s="92" t="s">
        <v>507</v>
      </c>
      <c r="B608" s="93">
        <v>1003</v>
      </c>
    </row>
    <row r="609" spans="1:2" ht="19.5" customHeight="1">
      <c r="A609" s="92" t="s">
        <v>508</v>
      </c>
      <c r="B609" s="93">
        <v>2</v>
      </c>
    </row>
    <row r="610" spans="1:2" ht="19.5" customHeight="1">
      <c r="A610" s="92" t="s">
        <v>509</v>
      </c>
      <c r="B610" s="93">
        <v>1001</v>
      </c>
    </row>
    <row r="611" spans="1:2" ht="19.5" customHeight="1">
      <c r="A611" s="92" t="s">
        <v>510</v>
      </c>
      <c r="B611" s="93">
        <v>0</v>
      </c>
    </row>
    <row r="612" spans="1:2" ht="19.5" customHeight="1">
      <c r="A612" s="92" t="s">
        <v>511</v>
      </c>
      <c r="B612" s="93"/>
    </row>
    <row r="613" spans="1:2" ht="19.5" customHeight="1">
      <c r="A613" s="92" t="s">
        <v>512</v>
      </c>
      <c r="B613" s="93"/>
    </row>
    <row r="614" spans="1:2" ht="19.5" customHeight="1">
      <c r="A614" s="92" t="s">
        <v>513</v>
      </c>
      <c r="B614" s="93"/>
    </row>
    <row r="615" spans="1:2" ht="19.5" customHeight="1">
      <c r="A615" s="92" t="s">
        <v>514</v>
      </c>
      <c r="B615" s="93">
        <v>0</v>
      </c>
    </row>
    <row r="616" spans="1:2" ht="19.5" customHeight="1">
      <c r="A616" s="92" t="s">
        <v>515</v>
      </c>
      <c r="B616" s="93"/>
    </row>
    <row r="617" spans="1:2" ht="19.5" customHeight="1">
      <c r="A617" s="92" t="s">
        <v>516</v>
      </c>
      <c r="B617" s="93"/>
    </row>
    <row r="618" spans="1:2" ht="19.5" customHeight="1">
      <c r="A618" s="92" t="s">
        <v>517</v>
      </c>
      <c r="B618" s="93"/>
    </row>
    <row r="619" spans="1:2" ht="19.5" customHeight="1">
      <c r="A619" s="105" t="s">
        <v>518</v>
      </c>
      <c r="B619" s="93">
        <v>1078</v>
      </c>
    </row>
    <row r="620" spans="1:2" ht="19.5" customHeight="1">
      <c r="A620" s="92" t="s">
        <v>86</v>
      </c>
      <c r="B620" s="104">
        <v>169</v>
      </c>
    </row>
    <row r="621" spans="1:2" ht="19.5" customHeight="1">
      <c r="A621" s="92" t="s">
        <v>87</v>
      </c>
      <c r="B621" s="93">
        <v>35</v>
      </c>
    </row>
    <row r="622" spans="1:2" ht="19.5" customHeight="1">
      <c r="A622" s="92" t="s">
        <v>88</v>
      </c>
      <c r="B622" s="93"/>
    </row>
    <row r="623" spans="1:2" ht="19.5" customHeight="1">
      <c r="A623" s="92" t="s">
        <v>519</v>
      </c>
      <c r="B623" s="93"/>
    </row>
    <row r="624" spans="1:2" ht="19.5" customHeight="1">
      <c r="A624" s="92" t="s">
        <v>520</v>
      </c>
      <c r="B624" s="93"/>
    </row>
    <row r="625" spans="1:2" ht="19.5" customHeight="1">
      <c r="A625" s="92" t="s">
        <v>95</v>
      </c>
      <c r="B625" s="93">
        <v>853</v>
      </c>
    </row>
    <row r="626" spans="1:2" ht="19.5" customHeight="1">
      <c r="A626" s="92" t="s">
        <v>521</v>
      </c>
      <c r="B626" s="93">
        <v>21</v>
      </c>
    </row>
    <row r="627" spans="1:2" ht="19.5" customHeight="1">
      <c r="A627" s="92" t="s">
        <v>522</v>
      </c>
      <c r="B627" s="93">
        <v>0</v>
      </c>
    </row>
    <row r="628" spans="1:2" ht="19.5" customHeight="1">
      <c r="A628" s="92" t="s">
        <v>523</v>
      </c>
      <c r="B628" s="93"/>
    </row>
    <row r="629" spans="1:2" ht="19.5" customHeight="1">
      <c r="A629" s="92" t="s">
        <v>524</v>
      </c>
      <c r="B629" s="93"/>
    </row>
    <row r="630" spans="1:2" ht="19.5" customHeight="1">
      <c r="A630" s="92" t="s">
        <v>525</v>
      </c>
      <c r="B630" s="93">
        <v>3011</v>
      </c>
    </row>
    <row r="631" spans="1:2" ht="19.5" customHeight="1">
      <c r="A631" s="92" t="s">
        <v>526</v>
      </c>
      <c r="B631" s="93">
        <v>95929</v>
      </c>
    </row>
    <row r="632" spans="1:2" ht="19.5" customHeight="1">
      <c r="A632" s="92" t="s">
        <v>527</v>
      </c>
      <c r="B632" s="93">
        <v>1180</v>
      </c>
    </row>
    <row r="633" spans="1:2" ht="19.5" customHeight="1">
      <c r="A633" s="92" t="s">
        <v>86</v>
      </c>
      <c r="B633" s="93">
        <v>989</v>
      </c>
    </row>
    <row r="634" spans="1:2" ht="19.5" customHeight="1">
      <c r="A634" s="92" t="s">
        <v>87</v>
      </c>
      <c r="B634" s="93">
        <v>5</v>
      </c>
    </row>
    <row r="635" spans="1:2" ht="19.5" customHeight="1">
      <c r="A635" s="92" t="s">
        <v>88</v>
      </c>
      <c r="B635" s="93"/>
    </row>
    <row r="636" spans="1:2" ht="19.5" customHeight="1">
      <c r="A636" s="92" t="s">
        <v>528</v>
      </c>
      <c r="B636" s="93">
        <v>186</v>
      </c>
    </row>
    <row r="637" spans="1:2" ht="19.5" customHeight="1">
      <c r="A637" s="92" t="s">
        <v>529</v>
      </c>
      <c r="B637" s="93">
        <v>2946</v>
      </c>
    </row>
    <row r="638" spans="1:2" ht="19.5" customHeight="1">
      <c r="A638" s="92" t="s">
        <v>530</v>
      </c>
      <c r="B638" s="93">
        <v>863</v>
      </c>
    </row>
    <row r="639" spans="1:2" ht="19.5" customHeight="1">
      <c r="A639" s="92" t="s">
        <v>531</v>
      </c>
      <c r="B639" s="93">
        <v>1010</v>
      </c>
    </row>
    <row r="640" spans="1:2" ht="19.5" customHeight="1">
      <c r="A640" s="92" t="s">
        <v>532</v>
      </c>
      <c r="B640" s="93"/>
    </row>
    <row r="641" spans="1:2" ht="19.5" customHeight="1">
      <c r="A641" s="92" t="s">
        <v>533</v>
      </c>
      <c r="B641" s="104"/>
    </row>
    <row r="642" spans="1:2" ht="19.5" customHeight="1">
      <c r="A642" s="92" t="s">
        <v>534</v>
      </c>
      <c r="B642" s="104">
        <v>1073</v>
      </c>
    </row>
    <row r="643" spans="1:2" ht="19.5" customHeight="1">
      <c r="A643" s="92" t="s">
        <v>535</v>
      </c>
      <c r="B643" s="104"/>
    </row>
    <row r="644" spans="1:2" ht="19.5" customHeight="1">
      <c r="A644" s="92" t="s">
        <v>536</v>
      </c>
      <c r="B644" s="93"/>
    </row>
    <row r="645" spans="1:2" ht="19.5" customHeight="1">
      <c r="A645" s="92" t="s">
        <v>537</v>
      </c>
      <c r="B645" s="93"/>
    </row>
    <row r="646" spans="1:2" ht="19.5" customHeight="1">
      <c r="A646" s="92" t="s">
        <v>538</v>
      </c>
      <c r="B646" s="93"/>
    </row>
    <row r="647" spans="1:2" ht="19.5" customHeight="1">
      <c r="A647" s="92" t="s">
        <v>539</v>
      </c>
      <c r="B647" s="93"/>
    </row>
    <row r="648" spans="1:2" ht="19.5" customHeight="1">
      <c r="A648" s="92" t="s">
        <v>540</v>
      </c>
      <c r="B648" s="93"/>
    </row>
    <row r="649" spans="1:2" ht="19.5" customHeight="1">
      <c r="A649" s="92" t="s">
        <v>541</v>
      </c>
      <c r="B649" s="93"/>
    </row>
    <row r="650" spans="1:2" ht="19.5" customHeight="1">
      <c r="A650" s="92" t="s">
        <v>542</v>
      </c>
      <c r="B650" s="93"/>
    </row>
    <row r="651" spans="1:2" ht="19.5" customHeight="1">
      <c r="A651" s="92" t="s">
        <v>543</v>
      </c>
      <c r="B651" s="104">
        <v>10573</v>
      </c>
    </row>
    <row r="652" spans="1:2" ht="19.5" customHeight="1">
      <c r="A652" s="92" t="s">
        <v>544</v>
      </c>
      <c r="B652" s="104">
        <v>1092</v>
      </c>
    </row>
    <row r="653" spans="1:2" ht="19.5" customHeight="1">
      <c r="A653" s="92" t="s">
        <v>545</v>
      </c>
      <c r="B653" s="104">
        <v>9182</v>
      </c>
    </row>
    <row r="654" spans="1:2" ht="19.5" customHeight="1">
      <c r="A654" s="92" t="s">
        <v>546</v>
      </c>
      <c r="B654" s="104">
        <v>299</v>
      </c>
    </row>
    <row r="655" spans="1:2" ht="19.5" customHeight="1">
      <c r="A655" s="92" t="s">
        <v>547</v>
      </c>
      <c r="B655" s="104">
        <v>12944</v>
      </c>
    </row>
    <row r="656" spans="1:2" ht="19.5" customHeight="1">
      <c r="A656" s="92" t="s">
        <v>548</v>
      </c>
      <c r="B656" s="104">
        <v>1228</v>
      </c>
    </row>
    <row r="657" spans="1:2" ht="19.5" customHeight="1">
      <c r="A657" s="92" t="s">
        <v>549</v>
      </c>
      <c r="B657" s="104"/>
    </row>
    <row r="658" spans="1:2" ht="19.5" customHeight="1">
      <c r="A658" s="92" t="s">
        <v>550</v>
      </c>
      <c r="B658" s="104">
        <v>1329</v>
      </c>
    </row>
    <row r="659" spans="1:2" ht="19.5" customHeight="1">
      <c r="A659" s="92" t="s">
        <v>551</v>
      </c>
      <c r="B659" s="104"/>
    </row>
    <row r="660" spans="1:2" ht="19.5" customHeight="1">
      <c r="A660" s="92" t="s">
        <v>552</v>
      </c>
      <c r="B660" s="93"/>
    </row>
    <row r="661" spans="1:2" ht="19.5" customHeight="1">
      <c r="A661" s="92" t="s">
        <v>553</v>
      </c>
      <c r="B661" s="93"/>
    </row>
    <row r="662" spans="1:2" ht="19.5" customHeight="1">
      <c r="A662" s="92" t="s">
        <v>554</v>
      </c>
      <c r="B662" s="93"/>
    </row>
    <row r="663" spans="1:2" ht="19.5" customHeight="1">
      <c r="A663" s="92" t="s">
        <v>555</v>
      </c>
      <c r="B663" s="93">
        <v>8192</v>
      </c>
    </row>
    <row r="664" spans="1:2" ht="19.5" customHeight="1">
      <c r="A664" s="92" t="s">
        <v>556</v>
      </c>
      <c r="B664" s="93">
        <v>829</v>
      </c>
    </row>
    <row r="665" spans="1:2" ht="19.5" customHeight="1">
      <c r="A665" s="92" t="s">
        <v>557</v>
      </c>
      <c r="B665" s="93">
        <v>1135</v>
      </c>
    </row>
    <row r="666" spans="1:2" ht="19.5" customHeight="1">
      <c r="A666" s="92" t="s">
        <v>558</v>
      </c>
      <c r="B666" s="93">
        <v>231</v>
      </c>
    </row>
    <row r="667" spans="1:2" ht="19.5" customHeight="1">
      <c r="A667" s="92" t="s">
        <v>559</v>
      </c>
      <c r="B667" s="93">
        <v>33</v>
      </c>
    </row>
    <row r="668" spans="1:2" ht="19.5" customHeight="1">
      <c r="A668" s="92" t="s">
        <v>560</v>
      </c>
      <c r="B668" s="93">
        <v>33</v>
      </c>
    </row>
    <row r="669" spans="1:2" ht="19.5" customHeight="1">
      <c r="A669" s="92" t="s">
        <v>561</v>
      </c>
      <c r="B669" s="93"/>
    </row>
    <row r="670" spans="1:2" ht="19.5" customHeight="1">
      <c r="A670" s="92" t="s">
        <v>562</v>
      </c>
      <c r="B670" s="93">
        <v>5234</v>
      </c>
    </row>
    <row r="671" spans="1:2" ht="19.5" customHeight="1">
      <c r="A671" s="92" t="s">
        <v>563</v>
      </c>
      <c r="B671" s="93"/>
    </row>
    <row r="672" spans="1:2" ht="19.5" customHeight="1">
      <c r="A672" s="92" t="s">
        <v>564</v>
      </c>
      <c r="B672" s="93">
        <v>3622</v>
      </c>
    </row>
    <row r="673" spans="1:2" ht="19.5" customHeight="1">
      <c r="A673" s="92" t="s">
        <v>565</v>
      </c>
      <c r="B673" s="93">
        <v>1612</v>
      </c>
    </row>
    <row r="674" spans="1:2" ht="19.5" customHeight="1">
      <c r="A674" s="92" t="s">
        <v>566</v>
      </c>
      <c r="B674" s="93">
        <v>10146</v>
      </c>
    </row>
    <row r="675" spans="1:2" ht="19.5" customHeight="1">
      <c r="A675" s="92" t="s">
        <v>567</v>
      </c>
      <c r="B675" s="93">
        <v>2897</v>
      </c>
    </row>
    <row r="676" spans="1:2" ht="19.5" customHeight="1">
      <c r="A676" s="92" t="s">
        <v>568</v>
      </c>
      <c r="B676" s="93">
        <v>7249</v>
      </c>
    </row>
    <row r="677" spans="1:2" ht="19.5" customHeight="1">
      <c r="A677" s="92" t="s">
        <v>569</v>
      </c>
      <c r="B677" s="93"/>
    </row>
    <row r="678" spans="1:2" ht="19.5" customHeight="1">
      <c r="A678" s="92" t="s">
        <v>570</v>
      </c>
      <c r="B678" s="93"/>
    </row>
    <row r="679" spans="1:2" ht="19.5" customHeight="1">
      <c r="A679" s="92" t="s">
        <v>571</v>
      </c>
      <c r="B679" s="93">
        <v>44195</v>
      </c>
    </row>
    <row r="680" spans="1:2" ht="19.5" customHeight="1">
      <c r="A680" s="92" t="s">
        <v>572</v>
      </c>
      <c r="B680" s="93"/>
    </row>
    <row r="681" spans="1:2" ht="19.5" customHeight="1">
      <c r="A681" s="92" t="s">
        <v>573</v>
      </c>
      <c r="B681" s="93">
        <v>44195</v>
      </c>
    </row>
    <row r="682" spans="1:2" ht="19.5" customHeight="1">
      <c r="A682" s="92" t="s">
        <v>574</v>
      </c>
      <c r="B682" s="93"/>
    </row>
    <row r="683" spans="1:2" ht="19.5" customHeight="1">
      <c r="A683" s="92" t="s">
        <v>575</v>
      </c>
      <c r="B683" s="93">
        <v>2077</v>
      </c>
    </row>
    <row r="684" spans="1:2" ht="19.5" customHeight="1">
      <c r="A684" s="92" t="s">
        <v>576</v>
      </c>
      <c r="B684" s="93">
        <v>753</v>
      </c>
    </row>
    <row r="685" spans="1:2" ht="19.5" customHeight="1">
      <c r="A685" s="92" t="s">
        <v>577</v>
      </c>
      <c r="B685" s="93"/>
    </row>
    <row r="686" spans="1:2" ht="19.5" customHeight="1">
      <c r="A686" s="92" t="s">
        <v>578</v>
      </c>
      <c r="B686" s="93">
        <v>1324</v>
      </c>
    </row>
    <row r="687" spans="1:2" ht="19.5" customHeight="1">
      <c r="A687" s="92" t="s">
        <v>579</v>
      </c>
      <c r="B687" s="93">
        <v>317</v>
      </c>
    </row>
    <row r="688" spans="1:2" ht="19.5" customHeight="1">
      <c r="A688" s="92" t="s">
        <v>580</v>
      </c>
      <c r="B688" s="93">
        <v>300</v>
      </c>
    </row>
    <row r="689" spans="1:2" ht="19.5" customHeight="1">
      <c r="A689" s="92" t="s">
        <v>581</v>
      </c>
      <c r="B689" s="93">
        <v>17</v>
      </c>
    </row>
    <row r="690" spans="1:2" ht="19.5" customHeight="1">
      <c r="A690" s="92" t="s">
        <v>582</v>
      </c>
      <c r="B690" s="93">
        <v>574</v>
      </c>
    </row>
    <row r="691" spans="1:2" ht="19.5" customHeight="1">
      <c r="A691" s="92" t="s">
        <v>86</v>
      </c>
      <c r="B691" s="93">
        <v>465</v>
      </c>
    </row>
    <row r="692" spans="1:2" ht="19.5" customHeight="1">
      <c r="A692" s="92" t="s">
        <v>87</v>
      </c>
      <c r="B692" s="93">
        <v>109</v>
      </c>
    </row>
    <row r="693" spans="1:2" ht="19.5" customHeight="1">
      <c r="A693" s="92" t="s">
        <v>88</v>
      </c>
      <c r="B693" s="93"/>
    </row>
    <row r="694" spans="1:2" ht="19.5" customHeight="1">
      <c r="A694" s="92" t="s">
        <v>127</v>
      </c>
      <c r="B694" s="93"/>
    </row>
    <row r="695" spans="1:2" ht="19.5" customHeight="1">
      <c r="A695" s="92" t="s">
        <v>583</v>
      </c>
      <c r="B695" s="93"/>
    </row>
    <row r="696" spans="1:2" ht="19.5" customHeight="1">
      <c r="A696" s="92" t="s">
        <v>584</v>
      </c>
      <c r="B696" s="93"/>
    </row>
    <row r="697" spans="1:2" ht="19.5" customHeight="1">
      <c r="A697" s="92" t="s">
        <v>95</v>
      </c>
      <c r="B697" s="93"/>
    </row>
    <row r="698" spans="1:2" ht="19.5" customHeight="1">
      <c r="A698" s="92" t="s">
        <v>585</v>
      </c>
      <c r="B698" s="93"/>
    </row>
    <row r="699" spans="1:2" ht="19.5" customHeight="1">
      <c r="A699" s="92" t="s">
        <v>586</v>
      </c>
      <c r="B699" s="93">
        <v>71</v>
      </c>
    </row>
    <row r="700" spans="1:2" ht="19.5" customHeight="1">
      <c r="A700" s="106" t="s">
        <v>587</v>
      </c>
      <c r="B700" s="93">
        <v>5639</v>
      </c>
    </row>
    <row r="701" spans="1:2" ht="19.5" customHeight="1">
      <c r="A701" s="106" t="s">
        <v>588</v>
      </c>
      <c r="B701" s="93">
        <v>24265</v>
      </c>
    </row>
    <row r="702" spans="1:2" ht="19.5" customHeight="1">
      <c r="A702" s="106" t="s">
        <v>589</v>
      </c>
      <c r="B702" s="93">
        <v>1234</v>
      </c>
    </row>
    <row r="703" spans="1:2" ht="19.5" customHeight="1">
      <c r="A703" s="106" t="s">
        <v>86</v>
      </c>
      <c r="B703" s="93">
        <v>674</v>
      </c>
    </row>
    <row r="704" spans="1:2" ht="19.5" customHeight="1">
      <c r="A704" s="106" t="s">
        <v>87</v>
      </c>
      <c r="B704" s="93">
        <v>77</v>
      </c>
    </row>
    <row r="705" spans="1:2" ht="19.5" customHeight="1">
      <c r="A705" s="106" t="s">
        <v>88</v>
      </c>
      <c r="B705" s="93"/>
    </row>
    <row r="706" spans="1:2" ht="19.5" customHeight="1">
      <c r="A706" s="106" t="s">
        <v>590</v>
      </c>
      <c r="B706" s="93">
        <v>4</v>
      </c>
    </row>
    <row r="707" spans="1:2" ht="19.5" customHeight="1">
      <c r="A707" s="106" t="s">
        <v>591</v>
      </c>
      <c r="B707" s="93"/>
    </row>
    <row r="708" spans="1:2" ht="19.5" customHeight="1">
      <c r="A708" s="106" t="s">
        <v>592</v>
      </c>
      <c r="B708" s="93"/>
    </row>
    <row r="709" spans="1:2" ht="19.5" customHeight="1">
      <c r="A709" s="106" t="s">
        <v>593</v>
      </c>
      <c r="B709" s="93">
        <v>2</v>
      </c>
    </row>
    <row r="710" spans="1:2" ht="19.5" customHeight="1">
      <c r="A710" s="106" t="s">
        <v>594</v>
      </c>
      <c r="B710" s="93"/>
    </row>
    <row r="711" spans="1:2" ht="19.5" customHeight="1">
      <c r="A711" s="106" t="s">
        <v>595</v>
      </c>
      <c r="B711" s="93">
        <v>477</v>
      </c>
    </row>
    <row r="712" spans="1:2" ht="19.5" customHeight="1">
      <c r="A712" s="106" t="s">
        <v>596</v>
      </c>
      <c r="B712" s="104">
        <v>113</v>
      </c>
    </row>
    <row r="713" spans="1:2" ht="19.5" customHeight="1">
      <c r="A713" s="106" t="s">
        <v>597</v>
      </c>
      <c r="B713" s="104"/>
    </row>
    <row r="714" spans="1:2" ht="19.5" customHeight="1">
      <c r="A714" s="106" t="s">
        <v>598</v>
      </c>
      <c r="B714" s="104"/>
    </row>
    <row r="715" spans="1:2" ht="19.5" customHeight="1">
      <c r="A715" s="106" t="s">
        <v>599</v>
      </c>
      <c r="B715" s="104">
        <v>113</v>
      </c>
    </row>
    <row r="716" spans="1:2" ht="19.5" customHeight="1">
      <c r="A716" s="106" t="s">
        <v>600</v>
      </c>
      <c r="B716" s="104">
        <v>9620</v>
      </c>
    </row>
    <row r="717" spans="1:2" ht="19.5" customHeight="1">
      <c r="A717" s="106" t="s">
        <v>601</v>
      </c>
      <c r="B717" s="104">
        <v>16</v>
      </c>
    </row>
    <row r="718" spans="1:2" ht="19.5" customHeight="1">
      <c r="A718" s="106" t="s">
        <v>602</v>
      </c>
      <c r="B718" s="104">
        <v>5710</v>
      </c>
    </row>
    <row r="719" spans="1:2" ht="19.5" customHeight="1">
      <c r="A719" s="106" t="s">
        <v>603</v>
      </c>
      <c r="B719" s="104"/>
    </row>
    <row r="720" spans="1:2" ht="19.5" customHeight="1">
      <c r="A720" s="106" t="s">
        <v>604</v>
      </c>
      <c r="B720" s="104">
        <v>2771</v>
      </c>
    </row>
    <row r="721" spans="1:2" ht="19.5" customHeight="1">
      <c r="A721" s="106" t="s">
        <v>605</v>
      </c>
      <c r="B721" s="104"/>
    </row>
    <row r="722" spans="1:2" ht="19.5" customHeight="1">
      <c r="A722" s="106" t="s">
        <v>606</v>
      </c>
      <c r="B722" s="104"/>
    </row>
    <row r="723" spans="1:2" ht="19.5" customHeight="1">
      <c r="A723" s="106" t="s">
        <v>607</v>
      </c>
      <c r="B723" s="104"/>
    </row>
    <row r="724" spans="1:2" ht="19.5" customHeight="1">
      <c r="A724" s="106" t="s">
        <v>608</v>
      </c>
      <c r="B724" s="104">
        <v>1123</v>
      </c>
    </row>
    <row r="725" spans="1:2" ht="19.5" customHeight="1">
      <c r="A725" s="106" t="s">
        <v>609</v>
      </c>
      <c r="B725" s="104">
        <v>4417</v>
      </c>
    </row>
    <row r="726" spans="1:2" ht="19.5" customHeight="1">
      <c r="A726" s="106" t="s">
        <v>610</v>
      </c>
      <c r="B726" s="104">
        <v>3913</v>
      </c>
    </row>
    <row r="727" spans="1:2" ht="19.5" customHeight="1">
      <c r="A727" s="106" t="s">
        <v>611</v>
      </c>
      <c r="B727" s="104">
        <v>504</v>
      </c>
    </row>
    <row r="728" spans="1:2" ht="19.5" customHeight="1">
      <c r="A728" s="106" t="s">
        <v>612</v>
      </c>
      <c r="B728" s="104"/>
    </row>
    <row r="729" spans="1:2" ht="19.5" customHeight="1">
      <c r="A729" s="106" t="s">
        <v>613</v>
      </c>
      <c r="B729" s="104"/>
    </row>
    <row r="730" spans="1:2" ht="19.5" customHeight="1">
      <c r="A730" s="106" t="s">
        <v>614</v>
      </c>
      <c r="B730" s="93">
        <v>18</v>
      </c>
    </row>
    <row r="731" spans="1:2" ht="19.5" customHeight="1">
      <c r="A731" s="106" t="s">
        <v>615</v>
      </c>
      <c r="B731" s="93"/>
    </row>
    <row r="732" spans="1:2" ht="19.5" customHeight="1">
      <c r="A732" s="106" t="s">
        <v>616</v>
      </c>
      <c r="B732" s="93"/>
    </row>
    <row r="733" spans="1:2" ht="19.5" customHeight="1">
      <c r="A733" s="106" t="s">
        <v>617</v>
      </c>
      <c r="B733" s="93">
        <v>18</v>
      </c>
    </row>
    <row r="734" spans="1:2" ht="19.5" customHeight="1">
      <c r="A734" s="106" t="s">
        <v>618</v>
      </c>
      <c r="B734" s="93"/>
    </row>
    <row r="735" spans="1:2" ht="19.5" customHeight="1">
      <c r="A735" s="106" t="s">
        <v>619</v>
      </c>
      <c r="B735" s="93"/>
    </row>
    <row r="736" spans="1:2" ht="19.5" customHeight="1">
      <c r="A736" s="106" t="s">
        <v>620</v>
      </c>
      <c r="B736" s="93"/>
    </row>
    <row r="737" spans="1:2" ht="19.5" customHeight="1">
      <c r="A737" s="106" t="s">
        <v>621</v>
      </c>
      <c r="B737" s="93">
        <v>7578</v>
      </c>
    </row>
    <row r="738" spans="1:2" ht="19.5" customHeight="1">
      <c r="A738" s="106" t="s">
        <v>622</v>
      </c>
      <c r="B738" s="93">
        <v>3953</v>
      </c>
    </row>
    <row r="739" spans="1:2" ht="19.5" customHeight="1">
      <c r="A739" s="106" t="s">
        <v>623</v>
      </c>
      <c r="B739" s="93"/>
    </row>
    <row r="740" spans="1:2" ht="19.5" customHeight="1">
      <c r="A740" s="106" t="s">
        <v>624</v>
      </c>
      <c r="B740" s="93"/>
    </row>
    <row r="741" spans="1:2" ht="19.5" customHeight="1">
      <c r="A741" s="106" t="s">
        <v>625</v>
      </c>
      <c r="B741" s="93">
        <v>1200</v>
      </c>
    </row>
    <row r="742" spans="1:2" ht="19.5" customHeight="1">
      <c r="A742" s="106" t="s">
        <v>626</v>
      </c>
      <c r="B742" s="93">
        <v>2425</v>
      </c>
    </row>
    <row r="743" spans="1:2" ht="19.5" customHeight="1">
      <c r="A743" s="106" t="s">
        <v>627</v>
      </c>
      <c r="B743" s="93">
        <v>0</v>
      </c>
    </row>
    <row r="744" spans="1:2" ht="19.5" customHeight="1">
      <c r="A744" s="106" t="s">
        <v>628</v>
      </c>
      <c r="B744" s="93"/>
    </row>
    <row r="745" spans="1:2" ht="19.5" customHeight="1">
      <c r="A745" s="106" t="s">
        <v>629</v>
      </c>
      <c r="B745" s="93"/>
    </row>
    <row r="746" spans="1:2" ht="19.5" customHeight="1">
      <c r="A746" s="106" t="s">
        <v>630</v>
      </c>
      <c r="B746" s="93">
        <v>0</v>
      </c>
    </row>
    <row r="747" spans="1:2" ht="19.5" customHeight="1">
      <c r="A747" s="106" t="s">
        <v>631</v>
      </c>
      <c r="B747" s="93"/>
    </row>
    <row r="748" spans="1:2" ht="19.5" customHeight="1">
      <c r="A748" s="106" t="s">
        <v>632</v>
      </c>
      <c r="B748" s="93"/>
    </row>
    <row r="749" spans="1:2" ht="19.5" customHeight="1">
      <c r="A749" s="106" t="s">
        <v>633</v>
      </c>
      <c r="B749" s="93">
        <v>0</v>
      </c>
    </row>
    <row r="750" spans="1:2" ht="19.5" customHeight="1">
      <c r="A750" s="106" t="s">
        <v>634</v>
      </c>
      <c r="B750" s="93">
        <v>48</v>
      </c>
    </row>
    <row r="751" spans="1:2" ht="19.5" customHeight="1">
      <c r="A751" s="106" t="s">
        <v>635</v>
      </c>
      <c r="B751" s="93">
        <v>289</v>
      </c>
    </row>
    <row r="752" spans="1:2" ht="19.5" customHeight="1">
      <c r="A752" s="106" t="s">
        <v>636</v>
      </c>
      <c r="B752" s="93">
        <v>6</v>
      </c>
    </row>
    <row r="753" spans="1:2" ht="19.5" customHeight="1">
      <c r="A753" s="106" t="s">
        <v>637</v>
      </c>
      <c r="B753" s="93">
        <v>73</v>
      </c>
    </row>
    <row r="754" spans="1:2" ht="19.5" customHeight="1">
      <c r="A754" s="106" t="s">
        <v>638</v>
      </c>
      <c r="B754" s="93">
        <v>210</v>
      </c>
    </row>
    <row r="755" spans="1:2" ht="19.5" customHeight="1">
      <c r="A755" s="106" t="s">
        <v>639</v>
      </c>
      <c r="B755" s="93"/>
    </row>
    <row r="756" spans="1:2" ht="19.5" customHeight="1">
      <c r="A756" s="106" t="s">
        <v>640</v>
      </c>
      <c r="B756" s="93"/>
    </row>
    <row r="757" spans="1:2" ht="19.5" customHeight="1">
      <c r="A757" s="106" t="s">
        <v>641</v>
      </c>
      <c r="B757" s="93">
        <v>0</v>
      </c>
    </row>
    <row r="758" spans="1:2" ht="19.5" customHeight="1">
      <c r="A758" s="106" t="s">
        <v>642</v>
      </c>
      <c r="B758" s="93">
        <v>0</v>
      </c>
    </row>
    <row r="759" spans="1:2" ht="19.5" customHeight="1">
      <c r="A759" s="106" t="s">
        <v>643</v>
      </c>
      <c r="B759" s="93">
        <v>0</v>
      </c>
    </row>
    <row r="760" spans="1:2" ht="19.5" customHeight="1">
      <c r="A760" s="106" t="s">
        <v>86</v>
      </c>
      <c r="B760" s="93"/>
    </row>
    <row r="761" spans="1:2" ht="19.5" customHeight="1">
      <c r="A761" s="106" t="s">
        <v>87</v>
      </c>
      <c r="B761" s="93"/>
    </row>
    <row r="762" spans="1:2" ht="19.5" customHeight="1">
      <c r="A762" s="106" t="s">
        <v>88</v>
      </c>
      <c r="B762" s="93"/>
    </row>
    <row r="763" spans="1:2" ht="19.5" customHeight="1">
      <c r="A763" s="106" t="s">
        <v>644</v>
      </c>
      <c r="B763" s="93"/>
    </row>
    <row r="764" spans="1:2" ht="19.5" customHeight="1">
      <c r="A764" s="106" t="s">
        <v>645</v>
      </c>
      <c r="B764" s="93"/>
    </row>
    <row r="765" spans="1:2" ht="19.5" customHeight="1">
      <c r="A765" s="106" t="s">
        <v>646</v>
      </c>
      <c r="B765" s="93"/>
    </row>
    <row r="766" spans="1:2" ht="19.5" customHeight="1">
      <c r="A766" s="106" t="s">
        <v>647</v>
      </c>
      <c r="B766" s="93"/>
    </row>
    <row r="767" spans="1:2" ht="19.5" customHeight="1">
      <c r="A767" s="106" t="s">
        <v>648</v>
      </c>
      <c r="B767" s="93"/>
    </row>
    <row r="768" spans="1:2" ht="19.5" customHeight="1">
      <c r="A768" s="106" t="s">
        <v>649</v>
      </c>
      <c r="B768" s="93"/>
    </row>
    <row r="769" spans="1:2" ht="19.5" customHeight="1">
      <c r="A769" s="106" t="s">
        <v>650</v>
      </c>
      <c r="B769" s="93"/>
    </row>
    <row r="770" spans="1:2" ht="19.5" customHeight="1">
      <c r="A770" s="106" t="s">
        <v>127</v>
      </c>
      <c r="B770" s="93"/>
    </row>
    <row r="771" spans="1:2" ht="19.5" customHeight="1">
      <c r="A771" s="106" t="s">
        <v>651</v>
      </c>
      <c r="B771" s="93"/>
    </row>
    <row r="772" spans="1:2" ht="19.5" customHeight="1">
      <c r="A772" s="106" t="s">
        <v>95</v>
      </c>
      <c r="B772" s="93"/>
    </row>
    <row r="773" spans="1:2" ht="19.5" customHeight="1">
      <c r="A773" s="106" t="s">
        <v>652</v>
      </c>
      <c r="B773" s="93"/>
    </row>
    <row r="774" spans="1:2" ht="19.5" customHeight="1">
      <c r="A774" s="106" t="s">
        <v>653</v>
      </c>
      <c r="B774" s="93">
        <v>948</v>
      </c>
    </row>
    <row r="775" spans="1:2" ht="19.5" customHeight="1">
      <c r="A775" s="106" t="s">
        <v>654</v>
      </c>
      <c r="B775" s="93">
        <v>13002</v>
      </c>
    </row>
    <row r="776" spans="1:2" ht="19.5" customHeight="1">
      <c r="A776" s="106" t="s">
        <v>655</v>
      </c>
      <c r="B776" s="93">
        <v>8204</v>
      </c>
    </row>
    <row r="777" spans="1:2" ht="19.5" customHeight="1">
      <c r="A777" s="106" t="s">
        <v>86</v>
      </c>
      <c r="B777" s="93">
        <v>3237</v>
      </c>
    </row>
    <row r="778" spans="1:2" ht="19.5" customHeight="1">
      <c r="A778" s="106" t="s">
        <v>87</v>
      </c>
      <c r="B778" s="93"/>
    </row>
    <row r="779" spans="1:2" ht="19.5" customHeight="1">
      <c r="A779" s="106" t="s">
        <v>88</v>
      </c>
      <c r="B779" s="93"/>
    </row>
    <row r="780" spans="1:2" ht="19.5" customHeight="1">
      <c r="A780" s="106" t="s">
        <v>656</v>
      </c>
      <c r="B780" s="93"/>
    </row>
    <row r="781" spans="1:2" ht="19.5" customHeight="1">
      <c r="A781" s="106" t="s">
        <v>657</v>
      </c>
      <c r="B781" s="93"/>
    </row>
    <row r="782" spans="1:2" ht="19.5" customHeight="1">
      <c r="A782" s="106" t="s">
        <v>658</v>
      </c>
      <c r="B782" s="93">
        <v>311</v>
      </c>
    </row>
    <row r="783" spans="1:2" ht="19.5" customHeight="1">
      <c r="A783" s="106" t="s">
        <v>659</v>
      </c>
      <c r="B783" s="93"/>
    </row>
    <row r="784" spans="1:2" ht="19.5" customHeight="1">
      <c r="A784" s="106" t="s">
        <v>660</v>
      </c>
      <c r="B784" s="93"/>
    </row>
    <row r="785" spans="1:2" ht="19.5" customHeight="1">
      <c r="A785" s="106" t="s">
        <v>661</v>
      </c>
      <c r="B785" s="93"/>
    </row>
    <row r="786" spans="1:2" ht="19.5" customHeight="1">
      <c r="A786" s="106" t="s">
        <v>662</v>
      </c>
      <c r="B786" s="93">
        <v>4656</v>
      </c>
    </row>
    <row r="787" spans="1:2" ht="19.5" customHeight="1">
      <c r="A787" s="106" t="s">
        <v>663</v>
      </c>
      <c r="B787" s="93">
        <v>27</v>
      </c>
    </row>
    <row r="788" spans="1:2" ht="19.5" customHeight="1">
      <c r="A788" s="106" t="s">
        <v>664</v>
      </c>
      <c r="B788" s="93">
        <v>2732</v>
      </c>
    </row>
    <row r="789" spans="1:2" ht="19.5" customHeight="1">
      <c r="A789" s="106" t="s">
        <v>665</v>
      </c>
      <c r="B789" s="93">
        <v>1255</v>
      </c>
    </row>
    <row r="790" spans="1:2" ht="19.5" customHeight="1">
      <c r="A790" s="106" t="s">
        <v>666</v>
      </c>
      <c r="B790" s="93">
        <v>1477</v>
      </c>
    </row>
    <row r="791" spans="1:2" ht="19.5" customHeight="1">
      <c r="A791" s="106" t="s">
        <v>667</v>
      </c>
      <c r="B791" s="93">
        <v>1434</v>
      </c>
    </row>
    <row r="792" spans="1:2" ht="19.5" customHeight="1">
      <c r="A792" s="106" t="s">
        <v>668</v>
      </c>
      <c r="B792" s="93">
        <v>0</v>
      </c>
    </row>
    <row r="793" spans="1:2" ht="19.5" customHeight="1">
      <c r="A793" s="106" t="s">
        <v>669</v>
      </c>
      <c r="B793" s="93">
        <v>605</v>
      </c>
    </row>
    <row r="794" spans="1:2" ht="19.5" customHeight="1">
      <c r="A794" s="106" t="s">
        <v>670</v>
      </c>
      <c r="B794" s="93">
        <v>109299</v>
      </c>
    </row>
    <row r="795" spans="1:2" ht="19.5" customHeight="1">
      <c r="A795" s="106" t="s">
        <v>671</v>
      </c>
      <c r="B795" s="93">
        <v>41321</v>
      </c>
    </row>
    <row r="796" spans="1:2" ht="19.5" customHeight="1">
      <c r="A796" s="106" t="s">
        <v>86</v>
      </c>
      <c r="B796" s="93">
        <v>2116</v>
      </c>
    </row>
    <row r="797" spans="1:2" ht="19.5" customHeight="1">
      <c r="A797" s="106" t="s">
        <v>87</v>
      </c>
      <c r="B797" s="93">
        <v>116</v>
      </c>
    </row>
    <row r="798" spans="1:2" ht="19.5" customHeight="1">
      <c r="A798" s="106" t="s">
        <v>88</v>
      </c>
      <c r="B798" s="93"/>
    </row>
    <row r="799" spans="1:2" ht="19.5" customHeight="1">
      <c r="A799" s="106" t="s">
        <v>95</v>
      </c>
      <c r="B799" s="93">
        <v>12148</v>
      </c>
    </row>
    <row r="800" spans="1:2" ht="19.5" customHeight="1">
      <c r="A800" s="106" t="s">
        <v>672</v>
      </c>
      <c r="B800" s="93"/>
    </row>
    <row r="801" spans="1:2" ht="19.5" customHeight="1">
      <c r="A801" s="106" t="s">
        <v>673</v>
      </c>
      <c r="B801" s="93">
        <v>1700</v>
      </c>
    </row>
    <row r="802" spans="1:2" ht="19.5" customHeight="1">
      <c r="A802" s="106" t="s">
        <v>674</v>
      </c>
      <c r="B802" s="93">
        <v>238</v>
      </c>
    </row>
    <row r="803" spans="1:2" ht="19.5" customHeight="1">
      <c r="A803" s="106" t="s">
        <v>675</v>
      </c>
      <c r="B803" s="93">
        <v>10</v>
      </c>
    </row>
    <row r="804" spans="1:2" ht="19.5" customHeight="1">
      <c r="A804" s="106" t="s">
        <v>676</v>
      </c>
      <c r="B804" s="93">
        <v>5</v>
      </c>
    </row>
    <row r="805" spans="1:2" ht="19.5" customHeight="1">
      <c r="A805" s="106" t="s">
        <v>677</v>
      </c>
      <c r="B805" s="93"/>
    </row>
    <row r="806" spans="1:2" ht="19.5" customHeight="1">
      <c r="A806" s="106" t="s">
        <v>678</v>
      </c>
      <c r="B806" s="93">
        <v>425</v>
      </c>
    </row>
    <row r="807" spans="1:2" ht="19.5" customHeight="1">
      <c r="A807" s="106" t="s">
        <v>679</v>
      </c>
      <c r="B807" s="93"/>
    </row>
    <row r="808" spans="1:2" ht="19.5" customHeight="1">
      <c r="A808" s="106" t="s">
        <v>680</v>
      </c>
      <c r="B808" s="93"/>
    </row>
    <row r="809" spans="1:2" ht="19.5" customHeight="1">
      <c r="A809" s="106" t="s">
        <v>681</v>
      </c>
      <c r="B809" s="93"/>
    </row>
    <row r="810" spans="1:2" ht="19.5" customHeight="1">
      <c r="A810" s="106" t="s">
        <v>682</v>
      </c>
      <c r="B810" s="93"/>
    </row>
    <row r="811" spans="1:2" ht="19.5" customHeight="1">
      <c r="A811" s="106" t="s">
        <v>683</v>
      </c>
      <c r="B811" s="93">
        <v>12058</v>
      </c>
    </row>
    <row r="812" spans="1:2" ht="19.5" customHeight="1">
      <c r="A812" s="106" t="s">
        <v>684</v>
      </c>
      <c r="B812" s="93">
        <v>1315</v>
      </c>
    </row>
    <row r="813" spans="1:2" ht="19.5" customHeight="1">
      <c r="A813" s="106" t="s">
        <v>685</v>
      </c>
      <c r="B813" s="93">
        <v>25</v>
      </c>
    </row>
    <row r="814" spans="1:2" ht="19.5" customHeight="1">
      <c r="A814" s="106" t="s">
        <v>686</v>
      </c>
      <c r="B814" s="93">
        <v>96</v>
      </c>
    </row>
    <row r="815" spans="1:2" ht="19.5" customHeight="1">
      <c r="A815" s="106" t="s">
        <v>687</v>
      </c>
      <c r="B815" s="93">
        <v>2158</v>
      </c>
    </row>
    <row r="816" spans="1:2" ht="19.5" customHeight="1">
      <c r="A816" s="106" t="s">
        <v>688</v>
      </c>
      <c r="B816" s="93"/>
    </row>
    <row r="817" spans="1:2" ht="19.5" customHeight="1">
      <c r="A817" s="106" t="s">
        <v>689</v>
      </c>
      <c r="B817" s="93">
        <v>84</v>
      </c>
    </row>
    <row r="818" spans="1:2" ht="19.5" customHeight="1">
      <c r="A818" s="106" t="s">
        <v>690</v>
      </c>
      <c r="B818" s="93">
        <v>272</v>
      </c>
    </row>
    <row r="819" spans="1:2" ht="19.5" customHeight="1">
      <c r="A819" s="106" t="s">
        <v>691</v>
      </c>
      <c r="B819" s="93">
        <v>100</v>
      </c>
    </row>
    <row r="820" spans="1:2" ht="19.5" customHeight="1">
      <c r="A820" s="106" t="s">
        <v>692</v>
      </c>
      <c r="B820" s="93">
        <v>8455</v>
      </c>
    </row>
    <row r="821" spans="1:2" ht="19.5" customHeight="1">
      <c r="A821" s="106" t="s">
        <v>693</v>
      </c>
      <c r="B821" s="93">
        <v>11032</v>
      </c>
    </row>
    <row r="822" spans="1:2" ht="19.5" customHeight="1">
      <c r="A822" s="106" t="s">
        <v>86</v>
      </c>
      <c r="B822" s="93">
        <v>575</v>
      </c>
    </row>
    <row r="823" spans="1:2" ht="19.5" customHeight="1">
      <c r="A823" s="106" t="s">
        <v>87</v>
      </c>
      <c r="B823" s="93"/>
    </row>
    <row r="824" spans="1:2" ht="19.5" customHeight="1">
      <c r="A824" s="106" t="s">
        <v>88</v>
      </c>
      <c r="B824" s="93"/>
    </row>
    <row r="825" spans="1:2" ht="19.5" customHeight="1">
      <c r="A825" s="106" t="s">
        <v>694</v>
      </c>
      <c r="B825" s="93">
        <v>1056</v>
      </c>
    </row>
    <row r="826" spans="1:2" ht="19.5" customHeight="1">
      <c r="A826" s="106" t="s">
        <v>695</v>
      </c>
      <c r="B826" s="93">
        <v>5195</v>
      </c>
    </row>
    <row r="827" spans="1:2" ht="19.5" customHeight="1">
      <c r="A827" s="106" t="s">
        <v>696</v>
      </c>
      <c r="B827" s="93">
        <v>50</v>
      </c>
    </row>
    <row r="828" spans="1:2" ht="19.5" customHeight="1">
      <c r="A828" s="106" t="s">
        <v>697</v>
      </c>
      <c r="B828" s="93">
        <v>217</v>
      </c>
    </row>
    <row r="829" spans="1:2" ht="19.5" customHeight="1">
      <c r="A829" s="106" t="s">
        <v>698</v>
      </c>
      <c r="B829" s="93">
        <v>1333</v>
      </c>
    </row>
    <row r="830" spans="1:2" ht="19.5" customHeight="1">
      <c r="A830" s="106" t="s">
        <v>699</v>
      </c>
      <c r="B830" s="93">
        <v>9</v>
      </c>
    </row>
    <row r="831" spans="1:2" ht="19.5" customHeight="1">
      <c r="A831" s="106" t="s">
        <v>700</v>
      </c>
      <c r="B831" s="93">
        <v>100</v>
      </c>
    </row>
    <row r="832" spans="1:2" ht="19.5" customHeight="1">
      <c r="A832" s="106" t="s">
        <v>701</v>
      </c>
      <c r="B832" s="93">
        <v>22</v>
      </c>
    </row>
    <row r="833" spans="1:2" ht="19.5" customHeight="1">
      <c r="A833" s="106" t="s">
        <v>702</v>
      </c>
      <c r="B833" s="93"/>
    </row>
    <row r="834" spans="1:2" ht="19.5" customHeight="1">
      <c r="A834" s="106" t="s">
        <v>703</v>
      </c>
      <c r="B834" s="93"/>
    </row>
    <row r="835" spans="1:2" ht="19.5" customHeight="1">
      <c r="A835" s="106" t="s">
        <v>704</v>
      </c>
      <c r="B835" s="93"/>
    </row>
    <row r="836" spans="1:2" ht="19.5" customHeight="1">
      <c r="A836" s="106" t="s">
        <v>705</v>
      </c>
      <c r="B836" s="93"/>
    </row>
    <row r="837" spans="1:2" ht="19.5" customHeight="1">
      <c r="A837" s="106" t="s">
        <v>706</v>
      </c>
      <c r="B837" s="93"/>
    </row>
    <row r="838" spans="1:2" ht="19.5" customHeight="1">
      <c r="A838" s="106" t="s">
        <v>707</v>
      </c>
      <c r="B838" s="93">
        <v>79</v>
      </c>
    </row>
    <row r="839" spans="1:2" ht="19.5" customHeight="1">
      <c r="A839" s="106" t="s">
        <v>708</v>
      </c>
      <c r="B839" s="93"/>
    </row>
    <row r="840" spans="1:2" ht="19.5" customHeight="1">
      <c r="A840" s="106" t="s">
        <v>709</v>
      </c>
      <c r="B840" s="93"/>
    </row>
    <row r="841" spans="1:2" ht="19.5" customHeight="1">
      <c r="A841" s="106" t="s">
        <v>710</v>
      </c>
      <c r="B841" s="93">
        <v>1306</v>
      </c>
    </row>
    <row r="842" spans="1:2" ht="19.5" customHeight="1">
      <c r="A842" s="106" t="s">
        <v>711</v>
      </c>
      <c r="B842" s="93"/>
    </row>
    <row r="843" spans="1:2" ht="19.5" customHeight="1">
      <c r="A843" s="106" t="s">
        <v>712</v>
      </c>
      <c r="B843" s="93"/>
    </row>
    <row r="844" spans="1:2" ht="19.5" customHeight="1">
      <c r="A844" s="106" t="s">
        <v>678</v>
      </c>
      <c r="B844" s="93"/>
    </row>
    <row r="845" spans="1:2" ht="19.5" customHeight="1">
      <c r="A845" s="106" t="s">
        <v>713</v>
      </c>
      <c r="B845" s="93">
        <v>1090</v>
      </c>
    </row>
    <row r="846" spans="1:2" ht="19.5" customHeight="1">
      <c r="A846" s="106" t="s">
        <v>714</v>
      </c>
      <c r="B846" s="93">
        <v>17738</v>
      </c>
    </row>
    <row r="847" spans="1:2" ht="19.5" customHeight="1">
      <c r="A847" s="106" t="s">
        <v>86</v>
      </c>
      <c r="B847" s="93">
        <v>819</v>
      </c>
    </row>
    <row r="848" spans="1:2" ht="19.5" customHeight="1">
      <c r="A848" s="106" t="s">
        <v>87</v>
      </c>
      <c r="B848" s="93"/>
    </row>
    <row r="849" spans="1:2" ht="19.5" customHeight="1">
      <c r="A849" s="106" t="s">
        <v>88</v>
      </c>
      <c r="B849" s="93"/>
    </row>
    <row r="850" spans="1:2" ht="19.5" customHeight="1">
      <c r="A850" s="106" t="s">
        <v>715</v>
      </c>
      <c r="B850" s="93"/>
    </row>
    <row r="851" spans="1:2" ht="19.5" customHeight="1">
      <c r="A851" s="106" t="s">
        <v>716</v>
      </c>
      <c r="B851" s="93">
        <v>701</v>
      </c>
    </row>
    <row r="852" spans="1:2" ht="19.5" customHeight="1">
      <c r="A852" s="106" t="s">
        <v>717</v>
      </c>
      <c r="B852" s="93">
        <v>2894</v>
      </c>
    </row>
    <row r="853" spans="1:2" ht="19.5" customHeight="1">
      <c r="A853" s="106" t="s">
        <v>718</v>
      </c>
      <c r="B853" s="93"/>
    </row>
    <row r="854" spans="1:2" ht="19.5" customHeight="1">
      <c r="A854" s="106" t="s">
        <v>719</v>
      </c>
      <c r="B854" s="93"/>
    </row>
    <row r="855" spans="1:2" ht="19.5" customHeight="1">
      <c r="A855" s="106" t="s">
        <v>720</v>
      </c>
      <c r="B855" s="93"/>
    </row>
    <row r="856" spans="1:2" ht="19.5" customHeight="1">
      <c r="A856" s="106" t="s">
        <v>721</v>
      </c>
      <c r="B856" s="93">
        <v>666</v>
      </c>
    </row>
    <row r="857" spans="1:2" ht="19.5" customHeight="1">
      <c r="A857" s="106" t="s">
        <v>722</v>
      </c>
      <c r="B857" s="93">
        <v>12</v>
      </c>
    </row>
    <row r="858" spans="1:2" ht="19.5" customHeight="1">
      <c r="A858" s="106" t="s">
        <v>723</v>
      </c>
      <c r="B858" s="93">
        <v>48</v>
      </c>
    </row>
    <row r="859" spans="1:2" ht="19.5" customHeight="1">
      <c r="A859" s="106" t="s">
        <v>724</v>
      </c>
      <c r="B859" s="93">
        <v>184</v>
      </c>
    </row>
    <row r="860" spans="1:2" ht="19.5" customHeight="1">
      <c r="A860" s="106" t="s">
        <v>725</v>
      </c>
      <c r="B860" s="93">
        <v>64</v>
      </c>
    </row>
    <row r="861" spans="1:2" ht="19.5" customHeight="1">
      <c r="A861" s="106" t="s">
        <v>726</v>
      </c>
      <c r="B861" s="93">
        <v>63</v>
      </c>
    </row>
    <row r="862" spans="1:2" ht="19.5" customHeight="1">
      <c r="A862" s="106" t="s">
        <v>727</v>
      </c>
      <c r="B862" s="93">
        <v>4157</v>
      </c>
    </row>
    <row r="863" spans="1:2" ht="19.5" customHeight="1">
      <c r="A863" s="106" t="s">
        <v>728</v>
      </c>
      <c r="B863" s="93"/>
    </row>
    <row r="864" spans="1:2" ht="19.5" customHeight="1">
      <c r="A864" s="106" t="s">
        <v>729</v>
      </c>
      <c r="B864" s="93"/>
    </row>
    <row r="865" spans="1:2" ht="19.5" customHeight="1">
      <c r="A865" s="106" t="s">
        <v>730</v>
      </c>
      <c r="B865" s="93">
        <v>40</v>
      </c>
    </row>
    <row r="866" spans="1:2" ht="19.5" customHeight="1">
      <c r="A866" s="106" t="s">
        <v>731</v>
      </c>
      <c r="B866" s="93">
        <v>348</v>
      </c>
    </row>
    <row r="867" spans="1:2" ht="19.5" customHeight="1">
      <c r="A867" s="106" t="s">
        <v>732</v>
      </c>
      <c r="B867" s="93"/>
    </row>
    <row r="868" spans="1:2" ht="19.5" customHeight="1">
      <c r="A868" s="106" t="s">
        <v>706</v>
      </c>
      <c r="B868" s="93"/>
    </row>
    <row r="869" spans="1:2" ht="19.5" customHeight="1">
      <c r="A869" s="106" t="s">
        <v>733</v>
      </c>
      <c r="B869" s="93"/>
    </row>
    <row r="870" spans="1:2" ht="19.5" customHeight="1">
      <c r="A870" s="106" t="s">
        <v>734</v>
      </c>
      <c r="B870" s="93"/>
    </row>
    <row r="871" spans="1:2" ht="19.5" customHeight="1">
      <c r="A871" s="106" t="s">
        <v>735</v>
      </c>
      <c r="B871" s="93"/>
    </row>
    <row r="872" spans="1:2" ht="19.5" customHeight="1">
      <c r="A872" s="106" t="s">
        <v>736</v>
      </c>
      <c r="B872" s="93"/>
    </row>
    <row r="873" spans="1:2" ht="19.5" customHeight="1">
      <c r="A873" s="106" t="s">
        <v>737</v>
      </c>
      <c r="B873" s="93">
        <v>7742</v>
      </c>
    </row>
    <row r="874" spans="1:2" ht="19.5" customHeight="1">
      <c r="A874" s="106" t="s">
        <v>738</v>
      </c>
      <c r="B874" s="93">
        <v>17689</v>
      </c>
    </row>
    <row r="875" spans="1:2" ht="19.5" customHeight="1">
      <c r="A875" s="106" t="s">
        <v>86</v>
      </c>
      <c r="B875" s="93">
        <v>172</v>
      </c>
    </row>
    <row r="876" spans="1:2" ht="19.5" customHeight="1">
      <c r="A876" s="106" t="s">
        <v>87</v>
      </c>
      <c r="B876" s="93">
        <v>35</v>
      </c>
    </row>
    <row r="877" spans="1:2" ht="19.5" customHeight="1">
      <c r="A877" s="106" t="s">
        <v>88</v>
      </c>
      <c r="B877" s="93"/>
    </row>
    <row r="878" spans="1:2" ht="19.5" customHeight="1">
      <c r="A878" s="106" t="s">
        <v>739</v>
      </c>
      <c r="B878" s="93">
        <v>8492</v>
      </c>
    </row>
    <row r="879" spans="1:2" ht="19.5" customHeight="1">
      <c r="A879" s="106" t="s">
        <v>740</v>
      </c>
      <c r="B879" s="93">
        <v>3526</v>
      </c>
    </row>
    <row r="880" spans="1:2" ht="19.5" customHeight="1">
      <c r="A880" s="106" t="s">
        <v>741</v>
      </c>
      <c r="B880" s="93">
        <v>300</v>
      </c>
    </row>
    <row r="881" spans="1:2" ht="19.5" customHeight="1">
      <c r="A881" s="106" t="s">
        <v>742</v>
      </c>
      <c r="B881" s="93"/>
    </row>
    <row r="882" spans="1:2" ht="19.5" customHeight="1">
      <c r="A882" s="106" t="s">
        <v>743</v>
      </c>
      <c r="B882" s="93"/>
    </row>
    <row r="883" spans="1:2" ht="19.5" customHeight="1">
      <c r="A883" s="106" t="s">
        <v>744</v>
      </c>
      <c r="B883" s="93">
        <v>30</v>
      </c>
    </row>
    <row r="884" spans="1:2" ht="19.5" customHeight="1">
      <c r="A884" s="106" t="s">
        <v>745</v>
      </c>
      <c r="B884" s="93">
        <v>5134</v>
      </c>
    </row>
    <row r="885" spans="1:2" ht="19.5" customHeight="1">
      <c r="A885" s="106" t="s">
        <v>746</v>
      </c>
      <c r="B885" s="93">
        <v>16163</v>
      </c>
    </row>
    <row r="886" spans="1:2" ht="19.5" customHeight="1">
      <c r="A886" s="106" t="s">
        <v>747</v>
      </c>
      <c r="B886" s="93">
        <v>2456</v>
      </c>
    </row>
    <row r="887" spans="1:2" ht="19.5" customHeight="1">
      <c r="A887" s="106" t="s">
        <v>748</v>
      </c>
      <c r="B887" s="93"/>
    </row>
    <row r="888" spans="1:2" ht="19.5" customHeight="1">
      <c r="A888" s="106" t="s">
        <v>749</v>
      </c>
      <c r="B888" s="93">
        <v>12481</v>
      </c>
    </row>
    <row r="889" spans="1:2" ht="19.5" customHeight="1">
      <c r="A889" s="106" t="s">
        <v>750</v>
      </c>
      <c r="B889" s="93">
        <v>254</v>
      </c>
    </row>
    <row r="890" spans="1:2" ht="19.5" customHeight="1">
      <c r="A890" s="106" t="s">
        <v>751</v>
      </c>
      <c r="B890" s="93"/>
    </row>
    <row r="891" spans="1:2" ht="19.5" customHeight="1">
      <c r="A891" s="106" t="s">
        <v>752</v>
      </c>
      <c r="B891" s="93">
        <v>972</v>
      </c>
    </row>
    <row r="892" spans="1:2" ht="19.5" customHeight="1">
      <c r="A892" s="106" t="s">
        <v>753</v>
      </c>
      <c r="B892" s="93">
        <v>5256</v>
      </c>
    </row>
    <row r="893" spans="1:2" ht="19.5" customHeight="1">
      <c r="A893" s="106" t="s">
        <v>754</v>
      </c>
      <c r="B893" s="93"/>
    </row>
    <row r="894" spans="1:2" ht="19.5" customHeight="1">
      <c r="A894" s="106" t="s">
        <v>755</v>
      </c>
      <c r="B894" s="93"/>
    </row>
    <row r="895" spans="1:2" ht="19.5" customHeight="1">
      <c r="A895" s="106" t="s">
        <v>756</v>
      </c>
      <c r="B895" s="93">
        <v>3453</v>
      </c>
    </row>
    <row r="896" spans="1:2" ht="19.5" customHeight="1">
      <c r="A896" s="106" t="s">
        <v>757</v>
      </c>
      <c r="B896" s="93">
        <v>1803</v>
      </c>
    </row>
    <row r="897" spans="1:2" ht="19.5" customHeight="1">
      <c r="A897" s="106" t="s">
        <v>758</v>
      </c>
      <c r="B897" s="93"/>
    </row>
    <row r="898" spans="1:2" ht="19.5" customHeight="1">
      <c r="A898" s="106" t="s">
        <v>759</v>
      </c>
      <c r="B898" s="93"/>
    </row>
    <row r="899" spans="1:2" ht="19.5" customHeight="1">
      <c r="A899" s="106" t="s">
        <v>760</v>
      </c>
      <c r="B899" s="93">
        <v>0</v>
      </c>
    </row>
    <row r="900" spans="1:2" ht="19.5" customHeight="1">
      <c r="A900" s="106" t="s">
        <v>761</v>
      </c>
      <c r="B900" s="93"/>
    </row>
    <row r="901" spans="1:2" ht="19.5" customHeight="1">
      <c r="A901" s="106" t="s">
        <v>762</v>
      </c>
      <c r="B901" s="93"/>
    </row>
    <row r="902" spans="1:2" ht="19.5" customHeight="1">
      <c r="A902" s="106" t="s">
        <v>763</v>
      </c>
      <c r="B902" s="93">
        <v>100</v>
      </c>
    </row>
    <row r="903" spans="1:2" ht="19.5" customHeight="1">
      <c r="A903" s="106" t="s">
        <v>764</v>
      </c>
      <c r="B903" s="93"/>
    </row>
    <row r="904" spans="1:2" ht="19.5" customHeight="1">
      <c r="A904" s="106" t="s">
        <v>765</v>
      </c>
      <c r="B904" s="93">
        <v>100</v>
      </c>
    </row>
    <row r="905" spans="1:2" ht="19.5" customHeight="1">
      <c r="A905" s="107" t="s">
        <v>766</v>
      </c>
      <c r="B905" s="93">
        <v>38591</v>
      </c>
    </row>
    <row r="906" spans="1:2" ht="19.5" customHeight="1">
      <c r="A906" s="106" t="s">
        <v>767</v>
      </c>
      <c r="B906" s="93">
        <v>25119</v>
      </c>
    </row>
    <row r="907" spans="1:2" ht="19.5" customHeight="1">
      <c r="A907" s="106" t="s">
        <v>86</v>
      </c>
      <c r="B907" s="93">
        <v>1925</v>
      </c>
    </row>
    <row r="908" spans="1:2" ht="19.5" customHeight="1">
      <c r="A908" s="106" t="s">
        <v>87</v>
      </c>
      <c r="B908" s="93">
        <v>113</v>
      </c>
    </row>
    <row r="909" spans="1:2" ht="19.5" customHeight="1">
      <c r="A909" s="106" t="s">
        <v>88</v>
      </c>
      <c r="B909" s="93"/>
    </row>
    <row r="910" spans="1:2" ht="19.5" customHeight="1">
      <c r="A910" s="106" t="s">
        <v>768</v>
      </c>
      <c r="B910" s="93">
        <v>6646</v>
      </c>
    </row>
    <row r="911" spans="1:2" ht="19.5" customHeight="1">
      <c r="A911" s="106" t="s">
        <v>769</v>
      </c>
      <c r="B911" s="93">
        <v>5181</v>
      </c>
    </row>
    <row r="912" spans="1:2" ht="19.5" customHeight="1">
      <c r="A912" s="106" t="s">
        <v>770</v>
      </c>
      <c r="B912" s="93"/>
    </row>
    <row r="913" spans="1:2" ht="19.5" customHeight="1">
      <c r="A913" s="106" t="s">
        <v>771</v>
      </c>
      <c r="B913" s="93">
        <v>53</v>
      </c>
    </row>
    <row r="914" spans="1:2" ht="19.5" customHeight="1">
      <c r="A914" s="106" t="s">
        <v>772</v>
      </c>
      <c r="B914" s="93"/>
    </row>
    <row r="915" spans="1:2" ht="19.5" customHeight="1">
      <c r="A915" s="106" t="s">
        <v>773</v>
      </c>
      <c r="B915" s="93"/>
    </row>
    <row r="916" spans="1:2" ht="19.5" customHeight="1">
      <c r="A916" s="106" t="s">
        <v>774</v>
      </c>
      <c r="B916" s="93"/>
    </row>
    <row r="917" spans="1:2" ht="19.5" customHeight="1">
      <c r="A917" s="106" t="s">
        <v>775</v>
      </c>
      <c r="B917" s="93"/>
    </row>
    <row r="918" spans="1:2" ht="19.5" customHeight="1">
      <c r="A918" s="106" t="s">
        <v>776</v>
      </c>
      <c r="B918" s="93"/>
    </row>
    <row r="919" spans="1:2" ht="19.5" customHeight="1">
      <c r="A919" s="106" t="s">
        <v>777</v>
      </c>
      <c r="B919" s="93"/>
    </row>
    <row r="920" spans="1:2" ht="19.5" customHeight="1">
      <c r="A920" s="106" t="s">
        <v>778</v>
      </c>
      <c r="B920" s="93"/>
    </row>
    <row r="921" spans="1:2" ht="19.5" customHeight="1">
      <c r="A921" s="106" t="s">
        <v>779</v>
      </c>
      <c r="B921" s="93"/>
    </row>
    <row r="922" spans="1:2" ht="19.5" customHeight="1">
      <c r="A922" s="106" t="s">
        <v>780</v>
      </c>
      <c r="B922" s="93"/>
    </row>
    <row r="923" spans="1:2" ht="19.5" customHeight="1">
      <c r="A923" s="106" t="s">
        <v>781</v>
      </c>
      <c r="B923" s="93"/>
    </row>
    <row r="924" spans="1:2" ht="19.5" customHeight="1">
      <c r="A924" s="106" t="s">
        <v>782</v>
      </c>
      <c r="B924" s="93"/>
    </row>
    <row r="925" spans="1:2" ht="19.5" customHeight="1">
      <c r="A925" s="106" t="s">
        <v>783</v>
      </c>
      <c r="B925" s="93"/>
    </row>
    <row r="926" spans="1:2" ht="19.5" customHeight="1">
      <c r="A926" s="106" t="s">
        <v>784</v>
      </c>
      <c r="B926" s="93"/>
    </row>
    <row r="927" spans="1:2" ht="19.5" customHeight="1">
      <c r="A927" s="106" t="s">
        <v>785</v>
      </c>
      <c r="B927" s="93"/>
    </row>
    <row r="928" spans="1:2" ht="19.5" customHeight="1">
      <c r="A928" s="106" t="s">
        <v>786</v>
      </c>
      <c r="B928" s="93">
        <v>11201</v>
      </c>
    </row>
    <row r="929" spans="1:2" ht="19.5" customHeight="1">
      <c r="A929" s="106" t="s">
        <v>787</v>
      </c>
      <c r="B929" s="93">
        <v>0</v>
      </c>
    </row>
    <row r="930" spans="1:2" ht="19.5" customHeight="1">
      <c r="A930" s="106" t="s">
        <v>86</v>
      </c>
      <c r="B930" s="93"/>
    </row>
    <row r="931" spans="1:2" ht="19.5" customHeight="1">
      <c r="A931" s="106" t="s">
        <v>87</v>
      </c>
      <c r="B931" s="93"/>
    </row>
    <row r="932" spans="1:2" ht="19.5" customHeight="1">
      <c r="A932" s="106" t="s">
        <v>88</v>
      </c>
      <c r="B932" s="93"/>
    </row>
    <row r="933" spans="1:2" ht="19.5" customHeight="1">
      <c r="A933" s="106" t="s">
        <v>788</v>
      </c>
      <c r="B933" s="93"/>
    </row>
    <row r="934" spans="1:2" ht="19.5" customHeight="1">
      <c r="A934" s="106" t="s">
        <v>789</v>
      </c>
      <c r="B934" s="93"/>
    </row>
    <row r="935" spans="1:2" ht="19.5" customHeight="1">
      <c r="A935" s="106" t="s">
        <v>790</v>
      </c>
      <c r="B935" s="93"/>
    </row>
    <row r="936" spans="1:2" ht="19.5" customHeight="1">
      <c r="A936" s="106" t="s">
        <v>791</v>
      </c>
      <c r="B936" s="93"/>
    </row>
    <row r="937" spans="1:2" ht="19.5" customHeight="1">
      <c r="A937" s="106" t="s">
        <v>792</v>
      </c>
      <c r="B937" s="93"/>
    </row>
    <row r="938" spans="1:2" ht="19.5" customHeight="1">
      <c r="A938" s="106" t="s">
        <v>793</v>
      </c>
      <c r="B938" s="93"/>
    </row>
    <row r="939" spans="1:2" ht="19.5" customHeight="1">
      <c r="A939" s="106" t="s">
        <v>794</v>
      </c>
      <c r="B939" s="93">
        <v>0</v>
      </c>
    </row>
    <row r="940" spans="1:2" ht="19.5" customHeight="1">
      <c r="A940" s="106" t="s">
        <v>86</v>
      </c>
      <c r="B940" s="93"/>
    </row>
    <row r="941" spans="1:2" ht="19.5" customHeight="1">
      <c r="A941" s="106" t="s">
        <v>87</v>
      </c>
      <c r="B941" s="93"/>
    </row>
    <row r="942" spans="1:2" ht="19.5" customHeight="1">
      <c r="A942" s="106" t="s">
        <v>88</v>
      </c>
      <c r="B942" s="93"/>
    </row>
    <row r="943" spans="1:2" ht="19.5" customHeight="1">
      <c r="A943" s="106" t="s">
        <v>795</v>
      </c>
      <c r="B943" s="93"/>
    </row>
    <row r="944" spans="1:2" ht="19.5" customHeight="1">
      <c r="A944" s="106" t="s">
        <v>796</v>
      </c>
      <c r="B944" s="93"/>
    </row>
    <row r="945" spans="1:2" ht="19.5" customHeight="1">
      <c r="A945" s="106" t="s">
        <v>797</v>
      </c>
      <c r="B945" s="93"/>
    </row>
    <row r="946" spans="1:2" ht="19.5" customHeight="1">
      <c r="A946" s="106" t="s">
        <v>798</v>
      </c>
      <c r="B946" s="93"/>
    </row>
    <row r="947" spans="1:2" ht="19.5" customHeight="1">
      <c r="A947" s="106" t="s">
        <v>799</v>
      </c>
      <c r="B947" s="93"/>
    </row>
    <row r="948" spans="1:2" ht="19.5" customHeight="1">
      <c r="A948" s="106" t="s">
        <v>800</v>
      </c>
      <c r="B948" s="93"/>
    </row>
    <row r="949" spans="1:2" ht="19.5" customHeight="1">
      <c r="A949" s="106" t="s">
        <v>801</v>
      </c>
      <c r="B949" s="93">
        <v>1354</v>
      </c>
    </row>
    <row r="950" spans="1:2" ht="19.5" customHeight="1">
      <c r="A950" s="106" t="s">
        <v>802</v>
      </c>
      <c r="B950" s="93"/>
    </row>
    <row r="951" spans="1:2" ht="19.5" customHeight="1">
      <c r="A951" s="106" t="s">
        <v>803</v>
      </c>
      <c r="B951" s="93"/>
    </row>
    <row r="952" spans="1:2" ht="19.5" customHeight="1">
      <c r="A952" s="106" t="s">
        <v>804</v>
      </c>
      <c r="B952" s="93"/>
    </row>
    <row r="953" spans="1:2" ht="19.5" customHeight="1">
      <c r="A953" s="106" t="s">
        <v>805</v>
      </c>
      <c r="B953" s="93">
        <v>1354</v>
      </c>
    </row>
    <row r="954" spans="1:2" ht="19.5" customHeight="1">
      <c r="A954" s="106" t="s">
        <v>806</v>
      </c>
      <c r="B954" s="93">
        <v>0</v>
      </c>
    </row>
    <row r="955" spans="1:2" ht="19.5" customHeight="1">
      <c r="A955" s="106" t="s">
        <v>86</v>
      </c>
      <c r="B955" s="93"/>
    </row>
    <row r="956" spans="1:2" ht="19.5" customHeight="1">
      <c r="A956" s="106" t="s">
        <v>87</v>
      </c>
      <c r="B956" s="93"/>
    </row>
    <row r="957" spans="1:2" ht="19.5" customHeight="1">
      <c r="A957" s="106" t="s">
        <v>88</v>
      </c>
      <c r="B957" s="93"/>
    </row>
    <row r="958" spans="1:2" ht="19.5" customHeight="1">
      <c r="A958" s="106" t="s">
        <v>792</v>
      </c>
      <c r="B958" s="93"/>
    </row>
    <row r="959" spans="1:2" ht="19.5" customHeight="1">
      <c r="A959" s="106" t="s">
        <v>807</v>
      </c>
      <c r="B959" s="93"/>
    </row>
    <row r="960" spans="1:2" ht="19.5" customHeight="1">
      <c r="A960" s="106" t="s">
        <v>808</v>
      </c>
      <c r="B960" s="93"/>
    </row>
    <row r="961" spans="1:2" ht="19.5" customHeight="1">
      <c r="A961" s="106" t="s">
        <v>809</v>
      </c>
      <c r="B961" s="93">
        <v>11168</v>
      </c>
    </row>
    <row r="962" spans="1:2" ht="19.5" customHeight="1">
      <c r="A962" s="106" t="s">
        <v>810</v>
      </c>
      <c r="B962" s="93">
        <v>763</v>
      </c>
    </row>
    <row r="963" spans="1:2" ht="19.5" customHeight="1">
      <c r="A963" s="106" t="s">
        <v>811</v>
      </c>
      <c r="B963" s="93">
        <v>10405</v>
      </c>
    </row>
    <row r="964" spans="1:2" ht="19.5" customHeight="1">
      <c r="A964" s="106" t="s">
        <v>812</v>
      </c>
      <c r="B964" s="93"/>
    </row>
    <row r="965" spans="1:2" ht="19.5" customHeight="1">
      <c r="A965" s="106" t="s">
        <v>813</v>
      </c>
      <c r="B965" s="93"/>
    </row>
    <row r="966" spans="1:2" ht="19.5" customHeight="1">
      <c r="A966" s="106" t="s">
        <v>814</v>
      </c>
      <c r="B966" s="93">
        <v>950</v>
      </c>
    </row>
    <row r="967" spans="1:2" ht="19.5" customHeight="1">
      <c r="A967" s="106" t="s">
        <v>815</v>
      </c>
      <c r="B967" s="93">
        <v>935</v>
      </c>
    </row>
    <row r="968" spans="1:2" ht="19.5" customHeight="1">
      <c r="A968" s="106" t="s">
        <v>816</v>
      </c>
      <c r="B968" s="93">
        <v>15</v>
      </c>
    </row>
    <row r="969" spans="1:2" ht="19.5" customHeight="1">
      <c r="A969" s="106" t="s">
        <v>817</v>
      </c>
      <c r="B969" s="93">
        <v>10733</v>
      </c>
    </row>
    <row r="970" spans="1:2" ht="19.5" customHeight="1">
      <c r="A970" s="106" t="s">
        <v>818</v>
      </c>
      <c r="B970" s="93">
        <v>0</v>
      </c>
    </row>
    <row r="971" spans="1:2" ht="19.5" customHeight="1">
      <c r="A971" s="106" t="s">
        <v>86</v>
      </c>
      <c r="B971" s="93"/>
    </row>
    <row r="972" spans="1:2" ht="19.5" customHeight="1">
      <c r="A972" s="106" t="s">
        <v>87</v>
      </c>
      <c r="B972" s="93"/>
    </row>
    <row r="973" spans="1:2" ht="19.5" customHeight="1">
      <c r="A973" s="106" t="s">
        <v>88</v>
      </c>
      <c r="B973" s="93"/>
    </row>
    <row r="974" spans="1:2" ht="19.5" customHeight="1">
      <c r="A974" s="106" t="s">
        <v>819</v>
      </c>
      <c r="B974" s="93"/>
    </row>
    <row r="975" spans="1:2" ht="19.5" customHeight="1">
      <c r="A975" s="106" t="s">
        <v>820</v>
      </c>
      <c r="B975" s="93"/>
    </row>
    <row r="976" spans="1:2" ht="19.5" customHeight="1">
      <c r="A976" s="106" t="s">
        <v>821</v>
      </c>
      <c r="B976" s="93"/>
    </row>
    <row r="977" spans="1:2" ht="19.5" customHeight="1">
      <c r="A977" s="106" t="s">
        <v>822</v>
      </c>
      <c r="B977" s="93"/>
    </row>
    <row r="978" spans="1:2" ht="19.5" customHeight="1">
      <c r="A978" s="106" t="s">
        <v>823</v>
      </c>
      <c r="B978" s="93"/>
    </row>
    <row r="979" spans="1:2" ht="19.5" customHeight="1">
      <c r="A979" s="106" t="s">
        <v>824</v>
      </c>
      <c r="B979" s="93"/>
    </row>
    <row r="980" spans="1:2" ht="19.5" customHeight="1">
      <c r="A980" s="106" t="s">
        <v>825</v>
      </c>
      <c r="B980" s="93">
        <v>1922</v>
      </c>
    </row>
    <row r="981" spans="1:2" ht="19.5" customHeight="1">
      <c r="A981" s="106" t="s">
        <v>86</v>
      </c>
      <c r="B981" s="93"/>
    </row>
    <row r="982" spans="1:2" ht="19.5" customHeight="1">
      <c r="A982" s="106" t="s">
        <v>87</v>
      </c>
      <c r="B982" s="93"/>
    </row>
    <row r="983" spans="1:2" ht="19.5" customHeight="1">
      <c r="A983" s="106" t="s">
        <v>88</v>
      </c>
      <c r="B983" s="93"/>
    </row>
    <row r="984" spans="1:2" ht="19.5" customHeight="1">
      <c r="A984" s="106" t="s">
        <v>826</v>
      </c>
      <c r="B984" s="93"/>
    </row>
    <row r="985" spans="1:2" ht="19.5" customHeight="1">
      <c r="A985" s="106" t="s">
        <v>827</v>
      </c>
      <c r="B985" s="93"/>
    </row>
    <row r="986" spans="1:2" ht="19.5" customHeight="1">
      <c r="A986" s="106" t="s">
        <v>828</v>
      </c>
      <c r="B986" s="93"/>
    </row>
    <row r="987" spans="1:2" ht="19.5" customHeight="1">
      <c r="A987" s="106" t="s">
        <v>829</v>
      </c>
      <c r="B987" s="93"/>
    </row>
    <row r="988" spans="1:2" ht="19.5" customHeight="1">
      <c r="A988" s="106" t="s">
        <v>830</v>
      </c>
      <c r="B988" s="93"/>
    </row>
    <row r="989" spans="1:2" ht="19.5" customHeight="1">
      <c r="A989" s="106" t="s">
        <v>831</v>
      </c>
      <c r="B989" s="93"/>
    </row>
    <row r="990" spans="1:2" ht="19.5" customHeight="1">
      <c r="A990" s="106" t="s">
        <v>832</v>
      </c>
      <c r="B990" s="93"/>
    </row>
    <row r="991" spans="1:2" ht="19.5" customHeight="1">
      <c r="A991" s="106" t="s">
        <v>833</v>
      </c>
      <c r="B991" s="93"/>
    </row>
    <row r="992" spans="1:2" ht="19.5" customHeight="1">
      <c r="A992" s="106" t="s">
        <v>834</v>
      </c>
      <c r="B992" s="93"/>
    </row>
    <row r="993" spans="1:2" ht="19.5" customHeight="1">
      <c r="A993" s="106" t="s">
        <v>835</v>
      </c>
      <c r="B993" s="93"/>
    </row>
    <row r="994" spans="1:2" ht="19.5" customHeight="1">
      <c r="A994" s="106" t="s">
        <v>836</v>
      </c>
      <c r="B994" s="93"/>
    </row>
    <row r="995" spans="1:2" ht="19.5" customHeight="1">
      <c r="A995" s="106" t="s">
        <v>837</v>
      </c>
      <c r="B995" s="93">
        <v>1922</v>
      </c>
    </row>
    <row r="996" spans="1:2" ht="19.5" customHeight="1">
      <c r="A996" s="106" t="s">
        <v>838</v>
      </c>
      <c r="B996" s="93">
        <v>0</v>
      </c>
    </row>
    <row r="997" spans="1:2" ht="19.5" customHeight="1">
      <c r="A997" s="106" t="s">
        <v>86</v>
      </c>
      <c r="B997" s="93"/>
    </row>
    <row r="998" spans="1:2" ht="19.5" customHeight="1">
      <c r="A998" s="106" t="s">
        <v>87</v>
      </c>
      <c r="B998" s="93"/>
    </row>
    <row r="999" spans="1:2" ht="19.5" customHeight="1">
      <c r="A999" s="106" t="s">
        <v>88</v>
      </c>
      <c r="B999" s="93"/>
    </row>
    <row r="1000" spans="1:2" ht="19.5" customHeight="1">
      <c r="A1000" s="106" t="s">
        <v>839</v>
      </c>
      <c r="B1000" s="93"/>
    </row>
    <row r="1001" spans="1:2" ht="19.5" customHeight="1">
      <c r="A1001" s="106" t="s">
        <v>840</v>
      </c>
      <c r="B1001" s="93">
        <v>0</v>
      </c>
    </row>
    <row r="1002" spans="1:2" ht="19.5" customHeight="1">
      <c r="A1002" s="106" t="s">
        <v>86</v>
      </c>
      <c r="B1002" s="93"/>
    </row>
    <row r="1003" spans="1:2" ht="19.5" customHeight="1">
      <c r="A1003" s="106" t="s">
        <v>87</v>
      </c>
      <c r="B1003" s="93"/>
    </row>
    <row r="1004" spans="1:2" ht="19.5" customHeight="1">
      <c r="A1004" s="106" t="s">
        <v>88</v>
      </c>
      <c r="B1004" s="93"/>
    </row>
    <row r="1005" spans="1:2" ht="19.5" customHeight="1">
      <c r="A1005" s="106" t="s">
        <v>841</v>
      </c>
      <c r="B1005" s="93"/>
    </row>
    <row r="1006" spans="1:2" ht="19.5" customHeight="1">
      <c r="A1006" s="106" t="s">
        <v>842</v>
      </c>
      <c r="B1006" s="93"/>
    </row>
    <row r="1007" spans="1:2" ht="19.5" customHeight="1">
      <c r="A1007" s="106" t="s">
        <v>843</v>
      </c>
      <c r="B1007" s="93"/>
    </row>
    <row r="1008" spans="1:2" ht="19.5" customHeight="1">
      <c r="A1008" s="106" t="s">
        <v>844</v>
      </c>
      <c r="B1008" s="93"/>
    </row>
    <row r="1009" spans="1:2" ht="19.5" customHeight="1">
      <c r="A1009" s="106" t="s">
        <v>845</v>
      </c>
      <c r="B1009" s="93"/>
    </row>
    <row r="1010" spans="1:2" ht="19.5" customHeight="1">
      <c r="A1010" s="106" t="s">
        <v>95</v>
      </c>
      <c r="B1010" s="93"/>
    </row>
    <row r="1011" spans="1:2" ht="19.5" customHeight="1">
      <c r="A1011" s="106" t="s">
        <v>846</v>
      </c>
      <c r="B1011" s="93"/>
    </row>
    <row r="1012" spans="1:2" ht="19.5" customHeight="1">
      <c r="A1012" s="106" t="s">
        <v>847</v>
      </c>
      <c r="B1012" s="93">
        <v>153</v>
      </c>
    </row>
    <row r="1013" spans="1:2" ht="19.5" customHeight="1">
      <c r="A1013" s="106" t="s">
        <v>86</v>
      </c>
      <c r="B1013" s="93"/>
    </row>
    <row r="1014" spans="1:2" ht="19.5" customHeight="1">
      <c r="A1014" s="106" t="s">
        <v>87</v>
      </c>
      <c r="B1014" s="93"/>
    </row>
    <row r="1015" spans="1:2" ht="19.5" customHeight="1">
      <c r="A1015" s="106" t="s">
        <v>88</v>
      </c>
      <c r="B1015" s="93"/>
    </row>
    <row r="1016" spans="1:2" ht="19.5" customHeight="1">
      <c r="A1016" s="106" t="s">
        <v>848</v>
      </c>
      <c r="B1016" s="93"/>
    </row>
    <row r="1017" spans="1:2" ht="19.5" customHeight="1">
      <c r="A1017" s="106" t="s">
        <v>849</v>
      </c>
      <c r="B1017" s="93"/>
    </row>
    <row r="1018" spans="1:2" ht="19.5" customHeight="1">
      <c r="A1018" s="106" t="s">
        <v>850</v>
      </c>
      <c r="B1018" s="93">
        <v>153</v>
      </c>
    </row>
    <row r="1019" spans="1:2" ht="19.5" customHeight="1">
      <c r="A1019" s="106" t="s">
        <v>851</v>
      </c>
      <c r="B1019" s="93">
        <v>8658</v>
      </c>
    </row>
    <row r="1020" spans="1:2" ht="19.5" customHeight="1">
      <c r="A1020" s="106" t="s">
        <v>86</v>
      </c>
      <c r="B1020" s="93"/>
    </row>
    <row r="1021" spans="1:2" ht="19.5" customHeight="1">
      <c r="A1021" s="106" t="s">
        <v>87</v>
      </c>
      <c r="B1021" s="93"/>
    </row>
    <row r="1022" spans="1:2" ht="19.5" customHeight="1">
      <c r="A1022" s="106" t="s">
        <v>88</v>
      </c>
      <c r="B1022" s="93"/>
    </row>
    <row r="1023" spans="1:2" ht="19.5" customHeight="1">
      <c r="A1023" s="106" t="s">
        <v>852</v>
      </c>
      <c r="B1023" s="93"/>
    </row>
    <row r="1024" spans="1:2" ht="19.5" customHeight="1">
      <c r="A1024" s="106" t="s">
        <v>853</v>
      </c>
      <c r="B1024" s="93">
        <v>333</v>
      </c>
    </row>
    <row r="1025" spans="1:2" ht="19.5" customHeight="1">
      <c r="A1025" s="106" t="s">
        <v>854</v>
      </c>
      <c r="B1025" s="93"/>
    </row>
    <row r="1026" spans="1:2" ht="19.5" customHeight="1">
      <c r="A1026" s="106" t="s">
        <v>855</v>
      </c>
      <c r="B1026" s="93">
        <v>8325</v>
      </c>
    </row>
    <row r="1027" spans="1:2" ht="19.5" customHeight="1">
      <c r="A1027" s="106" t="s">
        <v>856</v>
      </c>
      <c r="B1027" s="93">
        <v>0</v>
      </c>
    </row>
    <row r="1028" spans="1:2" ht="19.5" customHeight="1">
      <c r="A1028" s="106" t="s">
        <v>857</v>
      </c>
      <c r="B1028" s="93"/>
    </row>
    <row r="1029" spans="1:2" ht="19.5" customHeight="1">
      <c r="A1029" s="106" t="s">
        <v>858</v>
      </c>
      <c r="B1029" s="93"/>
    </row>
    <row r="1030" spans="1:2" ht="19.5" customHeight="1">
      <c r="A1030" s="106" t="s">
        <v>859</v>
      </c>
      <c r="B1030" s="93"/>
    </row>
    <row r="1031" spans="1:2" ht="19.5" customHeight="1">
      <c r="A1031" s="106" t="s">
        <v>860</v>
      </c>
      <c r="B1031" s="93"/>
    </row>
    <row r="1032" spans="1:2" ht="19.5" customHeight="1">
      <c r="A1032" s="106" t="s">
        <v>861</v>
      </c>
      <c r="B1032" s="93"/>
    </row>
    <row r="1033" spans="1:2" ht="19.5" customHeight="1">
      <c r="A1033" s="106" t="s">
        <v>862</v>
      </c>
      <c r="B1033" s="93">
        <v>954</v>
      </c>
    </row>
    <row r="1034" spans="1:2" ht="19.5" customHeight="1">
      <c r="A1034" s="106" t="s">
        <v>863</v>
      </c>
      <c r="B1034" s="93">
        <v>616</v>
      </c>
    </row>
    <row r="1035" spans="1:2" ht="19.5" customHeight="1">
      <c r="A1035" s="106" t="s">
        <v>86</v>
      </c>
      <c r="B1035" s="93">
        <v>311</v>
      </c>
    </row>
    <row r="1036" spans="1:2" ht="19.5" customHeight="1">
      <c r="A1036" s="106" t="s">
        <v>87</v>
      </c>
      <c r="B1036" s="93">
        <v>3</v>
      </c>
    </row>
    <row r="1037" spans="1:2" ht="19.5" customHeight="1">
      <c r="A1037" s="106" t="s">
        <v>88</v>
      </c>
      <c r="B1037" s="93"/>
    </row>
    <row r="1038" spans="1:2" ht="19.5" customHeight="1">
      <c r="A1038" s="106" t="s">
        <v>864</v>
      </c>
      <c r="B1038" s="93"/>
    </row>
    <row r="1039" spans="1:2" ht="19.5" customHeight="1">
      <c r="A1039" s="106" t="s">
        <v>865</v>
      </c>
      <c r="B1039" s="93"/>
    </row>
    <row r="1040" spans="1:2" ht="19.5" customHeight="1">
      <c r="A1040" s="106" t="s">
        <v>866</v>
      </c>
      <c r="B1040" s="93"/>
    </row>
    <row r="1041" spans="1:2" ht="19.5" customHeight="1">
      <c r="A1041" s="106" t="s">
        <v>867</v>
      </c>
      <c r="B1041" s="93"/>
    </row>
    <row r="1042" spans="1:2" ht="19.5" customHeight="1">
      <c r="A1042" s="106" t="s">
        <v>95</v>
      </c>
      <c r="B1042" s="93"/>
    </row>
    <row r="1043" spans="1:2" ht="19.5" customHeight="1">
      <c r="A1043" s="106" t="s">
        <v>868</v>
      </c>
      <c r="B1043" s="93">
        <v>302</v>
      </c>
    </row>
    <row r="1044" spans="1:2" ht="19.5" customHeight="1">
      <c r="A1044" s="106" t="s">
        <v>869</v>
      </c>
      <c r="B1044" s="93">
        <v>38</v>
      </c>
    </row>
    <row r="1045" spans="1:2" ht="19.5" customHeight="1">
      <c r="A1045" s="106" t="s">
        <v>86</v>
      </c>
      <c r="B1045" s="93"/>
    </row>
    <row r="1046" spans="1:2" ht="19.5" customHeight="1">
      <c r="A1046" s="106" t="s">
        <v>87</v>
      </c>
      <c r="B1046" s="93"/>
    </row>
    <row r="1047" spans="1:2" ht="19.5" customHeight="1">
      <c r="A1047" s="106" t="s">
        <v>88</v>
      </c>
      <c r="B1047" s="93"/>
    </row>
    <row r="1048" spans="1:2" ht="19.5" customHeight="1">
      <c r="A1048" s="106" t="s">
        <v>870</v>
      </c>
      <c r="B1048" s="93"/>
    </row>
    <row r="1049" spans="1:2" ht="19.5" customHeight="1">
      <c r="A1049" s="106" t="s">
        <v>871</v>
      </c>
      <c r="B1049" s="93">
        <v>38</v>
      </c>
    </row>
    <row r="1050" spans="1:2" ht="19.5" customHeight="1">
      <c r="A1050" s="106" t="s">
        <v>872</v>
      </c>
      <c r="B1050" s="93">
        <v>300</v>
      </c>
    </row>
    <row r="1051" spans="1:2" ht="19.5" customHeight="1">
      <c r="A1051" s="106" t="s">
        <v>873</v>
      </c>
      <c r="B1051" s="93">
        <v>300</v>
      </c>
    </row>
    <row r="1052" spans="1:2" ht="19.5" customHeight="1">
      <c r="A1052" s="106" t="s">
        <v>874</v>
      </c>
      <c r="B1052" s="93"/>
    </row>
    <row r="1053" spans="1:2" ht="19.5" customHeight="1">
      <c r="A1053" s="106" t="s">
        <v>875</v>
      </c>
      <c r="B1053" s="93">
        <v>438</v>
      </c>
    </row>
    <row r="1054" spans="1:2" ht="19.5" customHeight="1">
      <c r="A1054" s="106" t="s">
        <v>876</v>
      </c>
      <c r="B1054" s="93">
        <v>0</v>
      </c>
    </row>
    <row r="1055" spans="1:2" ht="19.5" customHeight="1">
      <c r="A1055" s="106" t="s">
        <v>86</v>
      </c>
      <c r="B1055" s="93"/>
    </row>
    <row r="1056" spans="1:2" ht="19.5" customHeight="1">
      <c r="A1056" s="106" t="s">
        <v>87</v>
      </c>
      <c r="B1056" s="93"/>
    </row>
    <row r="1057" spans="1:2" ht="19.5" customHeight="1">
      <c r="A1057" s="106" t="s">
        <v>88</v>
      </c>
      <c r="B1057" s="93"/>
    </row>
    <row r="1058" spans="1:2" ht="19.5" customHeight="1">
      <c r="A1058" s="106" t="s">
        <v>877</v>
      </c>
      <c r="B1058" s="93"/>
    </row>
    <row r="1059" spans="1:2" ht="19.5" customHeight="1">
      <c r="A1059" s="106" t="s">
        <v>95</v>
      </c>
      <c r="B1059" s="93"/>
    </row>
    <row r="1060" spans="1:2" ht="19.5" customHeight="1">
      <c r="A1060" s="106" t="s">
        <v>878</v>
      </c>
      <c r="B1060" s="93"/>
    </row>
    <row r="1061" spans="1:2" ht="19.5" customHeight="1">
      <c r="A1061" s="106" t="s">
        <v>879</v>
      </c>
      <c r="B1061" s="93">
        <v>0</v>
      </c>
    </row>
    <row r="1062" spans="1:2" ht="19.5" customHeight="1">
      <c r="A1062" s="106" t="s">
        <v>880</v>
      </c>
      <c r="B1062" s="93"/>
    </row>
    <row r="1063" spans="1:2" ht="19.5" customHeight="1">
      <c r="A1063" s="106" t="s">
        <v>881</v>
      </c>
      <c r="B1063" s="93"/>
    </row>
    <row r="1064" spans="1:2" ht="19.5" customHeight="1">
      <c r="A1064" s="106" t="s">
        <v>882</v>
      </c>
      <c r="B1064" s="93"/>
    </row>
    <row r="1065" spans="1:2" ht="19.5" customHeight="1">
      <c r="A1065" s="106" t="s">
        <v>883</v>
      </c>
      <c r="B1065" s="93"/>
    </row>
    <row r="1066" spans="1:2" ht="19.5" customHeight="1">
      <c r="A1066" s="106" t="s">
        <v>884</v>
      </c>
      <c r="B1066" s="93"/>
    </row>
    <row r="1067" spans="1:2" ht="19.5" customHeight="1">
      <c r="A1067" s="106" t="s">
        <v>885</v>
      </c>
      <c r="B1067" s="93"/>
    </row>
    <row r="1068" spans="1:2" ht="19.5" customHeight="1">
      <c r="A1068" s="106" t="s">
        <v>886</v>
      </c>
      <c r="B1068" s="93"/>
    </row>
    <row r="1069" spans="1:2" ht="19.5" customHeight="1">
      <c r="A1069" s="106" t="s">
        <v>887</v>
      </c>
      <c r="B1069" s="93"/>
    </row>
    <row r="1070" spans="1:2" ht="19.5" customHeight="1">
      <c r="A1070" s="106" t="s">
        <v>888</v>
      </c>
      <c r="B1070" s="93"/>
    </row>
    <row r="1071" spans="1:2" ht="19.5" customHeight="1">
      <c r="A1071" s="106" t="s">
        <v>889</v>
      </c>
      <c r="B1071" s="93">
        <v>0</v>
      </c>
    </row>
    <row r="1072" spans="1:2" ht="19.5" customHeight="1">
      <c r="A1072" s="106" t="s">
        <v>890</v>
      </c>
      <c r="B1072" s="93"/>
    </row>
    <row r="1073" spans="1:2" ht="19.5" customHeight="1">
      <c r="A1073" s="108" t="s">
        <v>891</v>
      </c>
      <c r="B1073" s="93"/>
    </row>
    <row r="1074" spans="1:2" ht="19.5" customHeight="1">
      <c r="A1074" s="106" t="s">
        <v>892</v>
      </c>
      <c r="B1074" s="93"/>
    </row>
    <row r="1075" spans="1:2" ht="19.5" customHeight="1">
      <c r="A1075" s="106" t="s">
        <v>893</v>
      </c>
      <c r="B1075" s="93"/>
    </row>
    <row r="1076" spans="1:2" ht="19.5" customHeight="1">
      <c r="A1076" s="106" t="s">
        <v>894</v>
      </c>
      <c r="B1076" s="93"/>
    </row>
    <row r="1077" spans="1:2" ht="19.5" customHeight="1">
      <c r="A1077" s="106" t="s">
        <v>895</v>
      </c>
      <c r="B1077" s="93">
        <v>0</v>
      </c>
    </row>
    <row r="1078" spans="1:2" ht="19.5" customHeight="1">
      <c r="A1078" s="106" t="s">
        <v>896</v>
      </c>
      <c r="B1078" s="93"/>
    </row>
    <row r="1079" spans="1:2" ht="19.5" customHeight="1">
      <c r="A1079" s="106" t="s">
        <v>897</v>
      </c>
      <c r="B1079" s="93"/>
    </row>
    <row r="1080" spans="1:2" ht="19.5" customHeight="1">
      <c r="A1080" s="106" t="s">
        <v>898</v>
      </c>
      <c r="B1080" s="93">
        <v>438</v>
      </c>
    </row>
    <row r="1081" spans="1:2" ht="19.5" customHeight="1">
      <c r="A1081" s="106" t="s">
        <v>899</v>
      </c>
      <c r="B1081" s="93"/>
    </row>
    <row r="1082" spans="1:2" ht="19.5" customHeight="1">
      <c r="A1082" s="106" t="s">
        <v>900</v>
      </c>
      <c r="B1082" s="93">
        <v>438</v>
      </c>
    </row>
    <row r="1083" spans="1:2" ht="19.5" customHeight="1">
      <c r="A1083" s="106" t="s">
        <v>901</v>
      </c>
      <c r="B1083" s="93">
        <v>0</v>
      </c>
    </row>
    <row r="1084" spans="1:2" ht="19.5" customHeight="1">
      <c r="A1084" s="106" t="s">
        <v>902</v>
      </c>
      <c r="B1084" s="93"/>
    </row>
    <row r="1085" spans="1:2" ht="19.5" customHeight="1">
      <c r="A1085" s="106" t="s">
        <v>903</v>
      </c>
      <c r="B1085" s="93"/>
    </row>
    <row r="1086" spans="1:2" ht="19.5" customHeight="1">
      <c r="A1086" s="106" t="s">
        <v>904</v>
      </c>
      <c r="B1086" s="93"/>
    </row>
    <row r="1087" spans="1:2" ht="19.5" customHeight="1">
      <c r="A1087" s="106" t="s">
        <v>905</v>
      </c>
      <c r="B1087" s="93"/>
    </row>
    <row r="1088" spans="1:2" ht="19.5" customHeight="1">
      <c r="A1088" s="106" t="s">
        <v>906</v>
      </c>
      <c r="B1088" s="93"/>
    </row>
    <row r="1089" spans="1:2" ht="19.5" customHeight="1">
      <c r="A1089" s="106" t="s">
        <v>907</v>
      </c>
      <c r="B1089" s="93"/>
    </row>
    <row r="1090" spans="1:2" ht="19.5" customHeight="1">
      <c r="A1090" s="106" t="s">
        <v>908</v>
      </c>
      <c r="B1090" s="93"/>
    </row>
    <row r="1091" spans="1:2" ht="19.5" customHeight="1">
      <c r="A1091" s="106" t="s">
        <v>909</v>
      </c>
      <c r="B1091" s="93"/>
    </row>
    <row r="1092" spans="1:2" ht="19.5" customHeight="1">
      <c r="A1092" s="106" t="s">
        <v>910</v>
      </c>
      <c r="B1092" s="93"/>
    </row>
    <row r="1093" spans="1:2" ht="19.5" customHeight="1">
      <c r="A1093" s="106" t="s">
        <v>911</v>
      </c>
      <c r="B1093" s="93">
        <v>3159</v>
      </c>
    </row>
    <row r="1094" spans="1:2" ht="19.5" customHeight="1">
      <c r="A1094" s="106" t="s">
        <v>912</v>
      </c>
      <c r="B1094" s="93">
        <v>2872</v>
      </c>
    </row>
    <row r="1095" spans="1:2" ht="19.5" customHeight="1">
      <c r="A1095" s="106" t="s">
        <v>86</v>
      </c>
      <c r="B1095" s="93">
        <v>1497</v>
      </c>
    </row>
    <row r="1096" spans="1:2" ht="19.5" customHeight="1">
      <c r="A1096" s="106" t="s">
        <v>87</v>
      </c>
      <c r="B1096" s="93"/>
    </row>
    <row r="1097" spans="1:2" ht="19.5" customHeight="1">
      <c r="A1097" s="106" t="s">
        <v>88</v>
      </c>
      <c r="B1097" s="93"/>
    </row>
    <row r="1098" spans="1:2" ht="19.5" customHeight="1">
      <c r="A1098" s="106" t="s">
        <v>913</v>
      </c>
      <c r="B1098" s="93"/>
    </row>
    <row r="1099" spans="1:2" ht="19.5" customHeight="1">
      <c r="A1099" s="106" t="s">
        <v>914</v>
      </c>
      <c r="B1099" s="93"/>
    </row>
    <row r="1100" spans="1:2" ht="19.5" customHeight="1">
      <c r="A1100" s="106" t="s">
        <v>915</v>
      </c>
      <c r="B1100" s="93"/>
    </row>
    <row r="1101" spans="1:2" ht="19.5" customHeight="1">
      <c r="A1101" s="106" t="s">
        <v>916</v>
      </c>
      <c r="B1101" s="93"/>
    </row>
    <row r="1102" spans="1:2" ht="19.5" customHeight="1">
      <c r="A1102" s="106" t="s">
        <v>917</v>
      </c>
      <c r="B1102" s="93"/>
    </row>
    <row r="1103" spans="1:2" ht="19.5" customHeight="1">
      <c r="A1103" s="106" t="s">
        <v>918</v>
      </c>
      <c r="B1103" s="93"/>
    </row>
    <row r="1104" spans="1:2" ht="19.5" customHeight="1">
      <c r="A1104" s="106" t="s">
        <v>919</v>
      </c>
      <c r="B1104" s="93"/>
    </row>
    <row r="1105" spans="1:2" ht="19.5" customHeight="1">
      <c r="A1105" s="106" t="s">
        <v>920</v>
      </c>
      <c r="B1105" s="93">
        <v>10</v>
      </c>
    </row>
    <row r="1106" spans="1:2" ht="19.5" customHeight="1">
      <c r="A1106" s="106" t="s">
        <v>921</v>
      </c>
      <c r="B1106" s="93"/>
    </row>
    <row r="1107" spans="1:2" ht="19.5" customHeight="1">
      <c r="A1107" s="106" t="s">
        <v>922</v>
      </c>
      <c r="B1107" s="93"/>
    </row>
    <row r="1108" spans="1:2" ht="19.5" customHeight="1">
      <c r="A1108" s="106" t="s">
        <v>923</v>
      </c>
      <c r="B1108" s="93"/>
    </row>
    <row r="1109" spans="1:2" ht="19.5" customHeight="1">
      <c r="A1109" s="106" t="s">
        <v>924</v>
      </c>
      <c r="B1109" s="93"/>
    </row>
    <row r="1110" spans="1:2" ht="19.5" customHeight="1">
      <c r="A1110" s="106" t="s">
        <v>925</v>
      </c>
      <c r="B1110" s="93"/>
    </row>
    <row r="1111" spans="1:2" ht="19.5" customHeight="1">
      <c r="A1111" s="106" t="s">
        <v>926</v>
      </c>
      <c r="B1111" s="93"/>
    </row>
    <row r="1112" spans="1:2" ht="19.5" customHeight="1">
      <c r="A1112" s="106" t="s">
        <v>927</v>
      </c>
      <c r="B1112" s="93"/>
    </row>
    <row r="1113" spans="1:2" ht="19.5" customHeight="1">
      <c r="A1113" s="106" t="s">
        <v>928</v>
      </c>
      <c r="B1113" s="93"/>
    </row>
    <row r="1114" spans="1:2" ht="19.5" customHeight="1">
      <c r="A1114" s="106" t="s">
        <v>929</v>
      </c>
      <c r="B1114" s="93"/>
    </row>
    <row r="1115" spans="1:2" ht="19.5" customHeight="1">
      <c r="A1115" s="106" t="s">
        <v>930</v>
      </c>
      <c r="B1115" s="93"/>
    </row>
    <row r="1116" spans="1:2" ht="19.5" customHeight="1">
      <c r="A1116" s="106" t="s">
        <v>931</v>
      </c>
      <c r="B1116" s="93"/>
    </row>
    <row r="1117" spans="1:2" ht="19.5" customHeight="1">
      <c r="A1117" s="106" t="s">
        <v>932</v>
      </c>
      <c r="B1117" s="93"/>
    </row>
    <row r="1118" spans="1:2" ht="19.5" customHeight="1">
      <c r="A1118" s="106" t="s">
        <v>933</v>
      </c>
      <c r="B1118" s="93"/>
    </row>
    <row r="1119" spans="1:2" ht="19.5" customHeight="1">
      <c r="A1119" s="106" t="s">
        <v>95</v>
      </c>
      <c r="B1119" s="93">
        <v>1023</v>
      </c>
    </row>
    <row r="1120" spans="1:2" ht="19.5" customHeight="1">
      <c r="A1120" s="106" t="s">
        <v>934</v>
      </c>
      <c r="B1120" s="93">
        <v>342</v>
      </c>
    </row>
    <row r="1121" spans="1:2" ht="19.5" customHeight="1">
      <c r="A1121" s="106" t="s">
        <v>935</v>
      </c>
      <c r="B1121" s="93">
        <v>287</v>
      </c>
    </row>
    <row r="1122" spans="1:2" ht="19.5" customHeight="1">
      <c r="A1122" s="106" t="s">
        <v>86</v>
      </c>
      <c r="B1122" s="93"/>
    </row>
    <row r="1123" spans="1:2" ht="19.5" customHeight="1">
      <c r="A1123" s="106" t="s">
        <v>87</v>
      </c>
      <c r="B1123" s="93"/>
    </row>
    <row r="1124" spans="1:2" ht="19.5" customHeight="1">
      <c r="A1124" s="106" t="s">
        <v>88</v>
      </c>
      <c r="B1124" s="93"/>
    </row>
    <row r="1125" spans="1:2" ht="19.5" customHeight="1">
      <c r="A1125" s="106" t="s">
        <v>936</v>
      </c>
      <c r="B1125" s="93">
        <v>70</v>
      </c>
    </row>
    <row r="1126" spans="1:2" ht="19.5" customHeight="1">
      <c r="A1126" s="106" t="s">
        <v>937</v>
      </c>
      <c r="B1126" s="93"/>
    </row>
    <row r="1127" spans="1:2" ht="19.5" customHeight="1">
      <c r="A1127" s="106" t="s">
        <v>938</v>
      </c>
      <c r="B1127" s="93"/>
    </row>
    <row r="1128" spans="1:2" ht="19.5" customHeight="1">
      <c r="A1128" s="106" t="s">
        <v>939</v>
      </c>
      <c r="B1128" s="93"/>
    </row>
    <row r="1129" spans="1:2" ht="19.5" customHeight="1">
      <c r="A1129" s="106" t="s">
        <v>940</v>
      </c>
      <c r="B1129" s="93"/>
    </row>
    <row r="1130" spans="1:2" ht="19.5" customHeight="1">
      <c r="A1130" s="106" t="s">
        <v>941</v>
      </c>
      <c r="B1130" s="93"/>
    </row>
    <row r="1131" spans="1:2" ht="19.5" customHeight="1">
      <c r="A1131" s="106" t="s">
        <v>942</v>
      </c>
      <c r="B1131" s="93">
        <v>147</v>
      </c>
    </row>
    <row r="1132" spans="1:2" ht="19.5" customHeight="1">
      <c r="A1132" s="106" t="s">
        <v>943</v>
      </c>
      <c r="B1132" s="93"/>
    </row>
    <row r="1133" spans="1:2" ht="19.5" customHeight="1">
      <c r="A1133" s="106" t="s">
        <v>944</v>
      </c>
      <c r="B1133" s="93"/>
    </row>
    <row r="1134" spans="1:2" ht="19.5" customHeight="1">
      <c r="A1134" s="106" t="s">
        <v>945</v>
      </c>
      <c r="B1134" s="93"/>
    </row>
    <row r="1135" spans="1:2" ht="19.5" customHeight="1">
      <c r="A1135" s="106" t="s">
        <v>946</v>
      </c>
      <c r="B1135" s="93">
        <v>70</v>
      </c>
    </row>
    <row r="1136" spans="1:2" ht="19.5" customHeight="1">
      <c r="A1136" s="106" t="s">
        <v>947</v>
      </c>
      <c r="B1136" s="93">
        <v>0</v>
      </c>
    </row>
    <row r="1137" spans="1:2" ht="19.5" customHeight="1">
      <c r="A1137" s="106" t="s">
        <v>948</v>
      </c>
      <c r="B1137" s="93">
        <v>25681</v>
      </c>
    </row>
    <row r="1138" spans="1:2" ht="19.5" customHeight="1">
      <c r="A1138" s="106" t="s">
        <v>949</v>
      </c>
      <c r="B1138" s="93">
        <v>12245</v>
      </c>
    </row>
    <row r="1139" spans="1:2" ht="19.5" customHeight="1">
      <c r="A1139" s="106" t="s">
        <v>950</v>
      </c>
      <c r="B1139" s="93">
        <v>349</v>
      </c>
    </row>
    <row r="1140" spans="1:2" ht="19.5" customHeight="1">
      <c r="A1140" s="106" t="s">
        <v>951</v>
      </c>
      <c r="B1140" s="93"/>
    </row>
    <row r="1141" spans="1:2" ht="19.5" customHeight="1">
      <c r="A1141" s="106" t="s">
        <v>952</v>
      </c>
      <c r="B1141" s="93">
        <v>5083</v>
      </c>
    </row>
    <row r="1142" spans="1:2" ht="19.5" customHeight="1">
      <c r="A1142" s="106" t="s">
        <v>953</v>
      </c>
      <c r="B1142" s="93"/>
    </row>
    <row r="1143" spans="1:2" ht="19.5" customHeight="1">
      <c r="A1143" s="106" t="s">
        <v>954</v>
      </c>
      <c r="B1143" s="93">
        <v>2709</v>
      </c>
    </row>
    <row r="1144" spans="1:2" ht="19.5" customHeight="1">
      <c r="A1144" s="106" t="s">
        <v>955</v>
      </c>
      <c r="B1144" s="93">
        <v>2231</v>
      </c>
    </row>
    <row r="1145" spans="1:2" ht="19.5" customHeight="1">
      <c r="A1145" s="106" t="s">
        <v>956</v>
      </c>
      <c r="B1145" s="93">
        <v>3</v>
      </c>
    </row>
    <row r="1146" spans="1:2" ht="19.5" customHeight="1">
      <c r="A1146" s="106" t="s">
        <v>957</v>
      </c>
      <c r="B1146" s="93"/>
    </row>
    <row r="1147" spans="1:2" ht="19.5" customHeight="1">
      <c r="A1147" s="106" t="s">
        <v>958</v>
      </c>
      <c r="B1147" s="93"/>
    </row>
    <row r="1148" spans="1:2" ht="19.5" customHeight="1">
      <c r="A1148" s="106" t="s">
        <v>959</v>
      </c>
      <c r="B1148" s="93">
        <v>1870</v>
      </c>
    </row>
    <row r="1149" spans="1:2" ht="19.5" customHeight="1">
      <c r="A1149" s="106" t="s">
        <v>960</v>
      </c>
      <c r="B1149" s="93">
        <v>13436</v>
      </c>
    </row>
    <row r="1150" spans="1:2" ht="19.5" customHeight="1">
      <c r="A1150" s="106" t="s">
        <v>961</v>
      </c>
      <c r="B1150" s="93">
        <v>13436</v>
      </c>
    </row>
    <row r="1151" spans="1:2" ht="19.5" customHeight="1">
      <c r="A1151" s="106" t="s">
        <v>962</v>
      </c>
      <c r="B1151" s="93"/>
    </row>
    <row r="1152" spans="1:2" ht="19.5" customHeight="1">
      <c r="A1152" s="106" t="s">
        <v>963</v>
      </c>
      <c r="B1152" s="93"/>
    </row>
    <row r="1153" spans="1:2" ht="19.5" customHeight="1">
      <c r="A1153" s="106" t="s">
        <v>964</v>
      </c>
      <c r="B1153" s="93">
        <v>0</v>
      </c>
    </row>
    <row r="1154" spans="1:2" ht="19.5" customHeight="1">
      <c r="A1154" s="106" t="s">
        <v>965</v>
      </c>
      <c r="B1154" s="93"/>
    </row>
    <row r="1155" spans="1:2" ht="19.5" customHeight="1">
      <c r="A1155" s="106" t="s">
        <v>966</v>
      </c>
      <c r="B1155" s="93"/>
    </row>
    <row r="1156" spans="1:2" ht="19.5" customHeight="1">
      <c r="A1156" s="106" t="s">
        <v>967</v>
      </c>
      <c r="B1156" s="93"/>
    </row>
    <row r="1157" spans="1:2" ht="19.5" customHeight="1">
      <c r="A1157" s="106" t="s">
        <v>968</v>
      </c>
      <c r="B1157" s="93">
        <v>1537</v>
      </c>
    </row>
    <row r="1158" spans="1:2" ht="19.5" customHeight="1">
      <c r="A1158" s="106" t="s">
        <v>969</v>
      </c>
      <c r="B1158" s="93">
        <v>428</v>
      </c>
    </row>
    <row r="1159" spans="1:2" ht="19.5" customHeight="1">
      <c r="A1159" s="106" t="s">
        <v>86</v>
      </c>
      <c r="B1159" s="93"/>
    </row>
    <row r="1160" spans="1:2" ht="19.5" customHeight="1">
      <c r="A1160" s="106" t="s">
        <v>87</v>
      </c>
      <c r="B1160" s="93"/>
    </row>
    <row r="1161" spans="1:2" ht="19.5" customHeight="1">
      <c r="A1161" s="106" t="s">
        <v>88</v>
      </c>
      <c r="B1161" s="93"/>
    </row>
    <row r="1162" spans="1:2" ht="19.5" customHeight="1">
      <c r="A1162" s="106" t="s">
        <v>970</v>
      </c>
      <c r="B1162" s="93"/>
    </row>
    <row r="1163" spans="1:2" ht="19.5" customHeight="1">
      <c r="A1163" s="106" t="s">
        <v>971</v>
      </c>
      <c r="B1163" s="93"/>
    </row>
    <row r="1164" spans="1:2" ht="19.5" customHeight="1">
      <c r="A1164" s="106" t="s">
        <v>972</v>
      </c>
      <c r="B1164" s="93"/>
    </row>
    <row r="1165" spans="1:2" ht="19.5" customHeight="1">
      <c r="A1165" s="106" t="s">
        <v>973</v>
      </c>
      <c r="B1165" s="93"/>
    </row>
    <row r="1166" spans="1:2" ht="19.5" customHeight="1">
      <c r="A1166" s="106" t="s">
        <v>974</v>
      </c>
      <c r="B1166" s="93"/>
    </row>
    <row r="1167" spans="1:2" ht="19.5" customHeight="1">
      <c r="A1167" s="106" t="s">
        <v>975</v>
      </c>
      <c r="B1167" s="93"/>
    </row>
    <row r="1168" spans="1:2" ht="19.5" customHeight="1">
      <c r="A1168" s="106" t="s">
        <v>976</v>
      </c>
      <c r="B1168" s="93"/>
    </row>
    <row r="1169" spans="1:2" ht="19.5" customHeight="1">
      <c r="A1169" s="106" t="s">
        <v>977</v>
      </c>
      <c r="B1169" s="93"/>
    </row>
    <row r="1170" spans="1:2" ht="19.5" customHeight="1">
      <c r="A1170" s="106" t="s">
        <v>978</v>
      </c>
      <c r="B1170" s="93"/>
    </row>
    <row r="1171" spans="1:2" ht="19.5" customHeight="1">
      <c r="A1171" s="106" t="s">
        <v>979</v>
      </c>
      <c r="B1171" s="93"/>
    </row>
    <row r="1172" spans="1:2" ht="19.5" customHeight="1">
      <c r="A1172" s="106" t="s">
        <v>980</v>
      </c>
      <c r="B1172" s="93"/>
    </row>
    <row r="1173" spans="1:2" ht="19.5" customHeight="1">
      <c r="A1173" s="106" t="s">
        <v>981</v>
      </c>
      <c r="B1173" s="93"/>
    </row>
    <row r="1174" spans="1:2" ht="19.5" customHeight="1">
      <c r="A1174" s="106" t="s">
        <v>95</v>
      </c>
      <c r="B1174" s="93"/>
    </row>
    <row r="1175" spans="1:2" ht="19.5" customHeight="1">
      <c r="A1175" s="106" t="s">
        <v>982</v>
      </c>
      <c r="B1175" s="93">
        <v>428</v>
      </c>
    </row>
    <row r="1176" spans="1:2" ht="19.5" customHeight="1">
      <c r="A1176" s="106" t="s">
        <v>983</v>
      </c>
      <c r="B1176" s="93">
        <v>0</v>
      </c>
    </row>
    <row r="1177" spans="1:2" ht="19.5" customHeight="1">
      <c r="A1177" s="106" t="s">
        <v>984</v>
      </c>
      <c r="B1177" s="93"/>
    </row>
    <row r="1178" spans="1:2" ht="19.5" customHeight="1">
      <c r="A1178" s="106" t="s">
        <v>985</v>
      </c>
      <c r="B1178" s="93"/>
    </row>
    <row r="1179" spans="1:2" ht="19.5" customHeight="1">
      <c r="A1179" s="106" t="s">
        <v>986</v>
      </c>
      <c r="B1179" s="93"/>
    </row>
    <row r="1180" spans="1:2" ht="19.5" customHeight="1">
      <c r="A1180" s="106" t="s">
        <v>987</v>
      </c>
      <c r="B1180" s="93"/>
    </row>
    <row r="1181" spans="1:2" ht="19.5" customHeight="1">
      <c r="A1181" s="106" t="s">
        <v>988</v>
      </c>
      <c r="B1181" s="93"/>
    </row>
    <row r="1182" spans="1:2" ht="19.5" customHeight="1">
      <c r="A1182" s="106" t="s">
        <v>989</v>
      </c>
      <c r="B1182" s="93">
        <v>840</v>
      </c>
    </row>
    <row r="1183" spans="1:2" ht="19.5" customHeight="1">
      <c r="A1183" s="106" t="s">
        <v>990</v>
      </c>
      <c r="B1183" s="93"/>
    </row>
    <row r="1184" spans="1:2" ht="19.5" customHeight="1">
      <c r="A1184" s="106" t="s">
        <v>991</v>
      </c>
      <c r="B1184" s="93"/>
    </row>
    <row r="1185" spans="1:2" ht="19.5" customHeight="1">
      <c r="A1185" s="106" t="s">
        <v>992</v>
      </c>
      <c r="B1185" s="93">
        <v>840</v>
      </c>
    </row>
    <row r="1186" spans="1:2" ht="19.5" customHeight="1">
      <c r="A1186" s="106" t="s">
        <v>993</v>
      </c>
      <c r="B1186" s="93"/>
    </row>
    <row r="1187" spans="1:2" ht="19.5" customHeight="1">
      <c r="A1187" s="106" t="s">
        <v>994</v>
      </c>
      <c r="B1187" s="93"/>
    </row>
    <row r="1188" spans="1:2" ht="19.5" customHeight="1">
      <c r="A1188" s="106" t="s">
        <v>995</v>
      </c>
      <c r="B1188" s="93">
        <v>269</v>
      </c>
    </row>
    <row r="1189" spans="1:2" ht="19.5" customHeight="1">
      <c r="A1189" s="106" t="s">
        <v>996</v>
      </c>
      <c r="B1189" s="93"/>
    </row>
    <row r="1190" spans="1:2" ht="19.5" customHeight="1">
      <c r="A1190" s="106" t="s">
        <v>997</v>
      </c>
      <c r="B1190" s="93"/>
    </row>
    <row r="1191" spans="1:2" ht="19.5" customHeight="1">
      <c r="A1191" s="106" t="s">
        <v>998</v>
      </c>
      <c r="B1191" s="93"/>
    </row>
    <row r="1192" spans="1:2" ht="19.5" customHeight="1">
      <c r="A1192" s="106" t="s">
        <v>999</v>
      </c>
      <c r="B1192" s="93"/>
    </row>
    <row r="1193" spans="1:2" ht="19.5" customHeight="1">
      <c r="A1193" s="106" t="s">
        <v>1000</v>
      </c>
      <c r="B1193" s="93"/>
    </row>
    <row r="1194" spans="1:2" ht="19.5" customHeight="1">
      <c r="A1194" s="106" t="s">
        <v>1001</v>
      </c>
      <c r="B1194" s="93"/>
    </row>
    <row r="1195" spans="1:2" ht="19.5" customHeight="1">
      <c r="A1195" s="106" t="s">
        <v>1002</v>
      </c>
      <c r="B1195" s="93"/>
    </row>
    <row r="1196" spans="1:2" ht="19.5" customHeight="1">
      <c r="A1196" s="106" t="s">
        <v>1003</v>
      </c>
      <c r="B1196" s="93"/>
    </row>
    <row r="1197" spans="1:2" ht="19.5" customHeight="1">
      <c r="A1197" s="106" t="s">
        <v>1004</v>
      </c>
      <c r="B1197" s="93"/>
    </row>
    <row r="1198" spans="1:2" ht="19.5" customHeight="1">
      <c r="A1198" s="106" t="s">
        <v>1005</v>
      </c>
      <c r="B1198" s="93"/>
    </row>
    <row r="1199" spans="1:2" ht="19.5" customHeight="1">
      <c r="A1199" s="106" t="s">
        <v>1006</v>
      </c>
      <c r="B1199" s="93"/>
    </row>
    <row r="1200" spans="1:2" ht="19.5" customHeight="1">
      <c r="A1200" s="106" t="s">
        <v>1007</v>
      </c>
      <c r="B1200" s="93">
        <v>269</v>
      </c>
    </row>
    <row r="1201" spans="1:2" ht="19.5" customHeight="1">
      <c r="A1201" s="106" t="s">
        <v>1008</v>
      </c>
      <c r="B1201" s="93">
        <v>5445</v>
      </c>
    </row>
    <row r="1202" spans="1:2" ht="19.5" customHeight="1">
      <c r="A1202" s="106" t="s">
        <v>1009</v>
      </c>
      <c r="B1202" s="93">
        <v>1289</v>
      </c>
    </row>
    <row r="1203" spans="1:2" ht="19.5" customHeight="1">
      <c r="A1203" s="106" t="s">
        <v>86</v>
      </c>
      <c r="B1203" s="93">
        <v>568</v>
      </c>
    </row>
    <row r="1204" spans="1:2" ht="19.5" customHeight="1">
      <c r="A1204" s="106" t="s">
        <v>87</v>
      </c>
      <c r="B1204" s="93">
        <v>3</v>
      </c>
    </row>
    <row r="1205" spans="1:2" ht="19.5" customHeight="1">
      <c r="A1205" s="106" t="s">
        <v>88</v>
      </c>
      <c r="B1205" s="93"/>
    </row>
    <row r="1206" spans="1:2" ht="19.5" customHeight="1">
      <c r="A1206" s="106" t="s">
        <v>1010</v>
      </c>
      <c r="B1206" s="93"/>
    </row>
    <row r="1207" spans="1:2" ht="19.5" customHeight="1">
      <c r="A1207" s="106" t="s">
        <v>1011</v>
      </c>
      <c r="B1207" s="93"/>
    </row>
    <row r="1208" spans="1:2" ht="19.5" customHeight="1">
      <c r="A1208" s="106" t="s">
        <v>1012</v>
      </c>
      <c r="B1208" s="93">
        <v>80</v>
      </c>
    </row>
    <row r="1209" spans="1:2" ht="19.5" customHeight="1">
      <c r="A1209" s="106" t="s">
        <v>1013</v>
      </c>
      <c r="B1209" s="93"/>
    </row>
    <row r="1210" spans="1:2" ht="19.5" customHeight="1">
      <c r="A1210" s="106" t="s">
        <v>1014</v>
      </c>
      <c r="B1210" s="93"/>
    </row>
    <row r="1211" spans="1:2" ht="19.5" customHeight="1">
      <c r="A1211" s="106" t="s">
        <v>1015</v>
      </c>
      <c r="B1211" s="93"/>
    </row>
    <row r="1212" spans="1:2" ht="19.5" customHeight="1">
      <c r="A1212" s="106" t="s">
        <v>95</v>
      </c>
      <c r="B1212" s="93">
        <v>274</v>
      </c>
    </row>
    <row r="1213" spans="1:2" ht="19.5" customHeight="1">
      <c r="A1213" s="106" t="s">
        <v>1016</v>
      </c>
      <c r="B1213" s="93">
        <v>364</v>
      </c>
    </row>
    <row r="1214" spans="1:2" ht="19.5" customHeight="1">
      <c r="A1214" s="106" t="s">
        <v>1017</v>
      </c>
      <c r="B1214" s="93">
        <v>1368</v>
      </c>
    </row>
    <row r="1215" spans="1:2" ht="19.5" customHeight="1">
      <c r="A1215" s="106" t="s">
        <v>86</v>
      </c>
      <c r="B1215" s="93"/>
    </row>
    <row r="1216" spans="1:2" ht="19.5" customHeight="1">
      <c r="A1216" s="106" t="s">
        <v>87</v>
      </c>
      <c r="B1216" s="93"/>
    </row>
    <row r="1217" spans="1:2" ht="19.5" customHeight="1">
      <c r="A1217" s="106" t="s">
        <v>88</v>
      </c>
      <c r="B1217" s="93"/>
    </row>
    <row r="1218" spans="1:2" ht="19.5" customHeight="1">
      <c r="A1218" s="106" t="s">
        <v>1018</v>
      </c>
      <c r="B1218" s="93">
        <v>1272</v>
      </c>
    </row>
    <row r="1219" spans="1:2" ht="19.5" customHeight="1">
      <c r="A1219" s="106" t="s">
        <v>1019</v>
      </c>
      <c r="B1219" s="93">
        <v>96</v>
      </c>
    </row>
    <row r="1220" spans="1:2" ht="19.5" customHeight="1">
      <c r="A1220" s="106" t="s">
        <v>1020</v>
      </c>
      <c r="B1220" s="93">
        <v>0</v>
      </c>
    </row>
    <row r="1221" spans="1:2" ht="19.5" customHeight="1">
      <c r="A1221" s="106" t="s">
        <v>86</v>
      </c>
      <c r="B1221" s="93"/>
    </row>
    <row r="1222" spans="1:2" ht="19.5" customHeight="1">
      <c r="A1222" s="106" t="s">
        <v>87</v>
      </c>
      <c r="B1222" s="93"/>
    </row>
    <row r="1223" spans="1:2" ht="19.5" customHeight="1">
      <c r="A1223" s="106" t="s">
        <v>88</v>
      </c>
      <c r="B1223" s="93"/>
    </row>
    <row r="1224" spans="1:2" ht="19.5" customHeight="1">
      <c r="A1224" s="106" t="s">
        <v>1021</v>
      </c>
      <c r="B1224" s="93"/>
    </row>
    <row r="1225" spans="1:2" ht="19.5" customHeight="1">
      <c r="A1225" s="106" t="s">
        <v>1022</v>
      </c>
      <c r="B1225" s="93"/>
    </row>
    <row r="1226" spans="1:2" ht="19.5" customHeight="1">
      <c r="A1226" s="106" t="s">
        <v>1023</v>
      </c>
      <c r="B1226" s="93">
        <v>0</v>
      </c>
    </row>
    <row r="1227" spans="1:2" ht="19.5" customHeight="1">
      <c r="A1227" s="106" t="s">
        <v>86</v>
      </c>
      <c r="B1227" s="93"/>
    </row>
    <row r="1228" spans="1:2" ht="19.5" customHeight="1">
      <c r="A1228" s="106" t="s">
        <v>87</v>
      </c>
      <c r="B1228" s="93"/>
    </row>
    <row r="1229" spans="1:2" ht="19.5" customHeight="1">
      <c r="A1229" s="106" t="s">
        <v>88</v>
      </c>
      <c r="B1229" s="93"/>
    </row>
    <row r="1230" spans="1:2" ht="19.5" customHeight="1">
      <c r="A1230" s="106" t="s">
        <v>1024</v>
      </c>
      <c r="B1230" s="93"/>
    </row>
    <row r="1231" spans="1:2" ht="19.5" customHeight="1">
      <c r="A1231" s="106" t="s">
        <v>1025</v>
      </c>
      <c r="B1231" s="93"/>
    </row>
    <row r="1232" spans="1:2" ht="19.5" customHeight="1">
      <c r="A1232" s="106" t="s">
        <v>95</v>
      </c>
      <c r="B1232" s="93"/>
    </row>
    <row r="1233" spans="1:2" ht="19.5" customHeight="1">
      <c r="A1233" s="106" t="s">
        <v>1026</v>
      </c>
      <c r="B1233" s="93"/>
    </row>
    <row r="1234" spans="1:2" ht="19.5" customHeight="1">
      <c r="A1234" s="106" t="s">
        <v>1027</v>
      </c>
      <c r="B1234" s="93">
        <v>10</v>
      </c>
    </row>
    <row r="1235" spans="1:2" ht="19.5" customHeight="1">
      <c r="A1235" s="106" t="s">
        <v>86</v>
      </c>
      <c r="B1235" s="93"/>
    </row>
    <row r="1236" spans="1:2" ht="19.5" customHeight="1">
      <c r="A1236" s="106" t="s">
        <v>87</v>
      </c>
      <c r="B1236" s="93"/>
    </row>
    <row r="1237" spans="1:2" ht="19.5" customHeight="1">
      <c r="A1237" s="106" t="s">
        <v>88</v>
      </c>
      <c r="B1237" s="93"/>
    </row>
    <row r="1238" spans="1:2" ht="19.5" customHeight="1">
      <c r="A1238" s="106" t="s">
        <v>1028</v>
      </c>
      <c r="B1238" s="93"/>
    </row>
    <row r="1239" spans="1:2" ht="19.5" customHeight="1">
      <c r="A1239" s="106" t="s">
        <v>1029</v>
      </c>
      <c r="B1239" s="93"/>
    </row>
    <row r="1240" spans="1:2" ht="19.5" customHeight="1">
      <c r="A1240" s="106" t="s">
        <v>1030</v>
      </c>
      <c r="B1240" s="93"/>
    </row>
    <row r="1241" spans="1:2" ht="19.5" customHeight="1">
      <c r="A1241" s="106" t="s">
        <v>1031</v>
      </c>
      <c r="B1241" s="93"/>
    </row>
    <row r="1242" spans="1:2" ht="19.5" customHeight="1">
      <c r="A1242" s="106" t="s">
        <v>1032</v>
      </c>
      <c r="B1242" s="93"/>
    </row>
    <row r="1243" spans="1:2" ht="19.5" customHeight="1">
      <c r="A1243" s="106" t="s">
        <v>1033</v>
      </c>
      <c r="B1243" s="93"/>
    </row>
    <row r="1244" spans="1:2" ht="19.5" customHeight="1">
      <c r="A1244" s="106" t="s">
        <v>1034</v>
      </c>
      <c r="B1244" s="93">
        <v>10</v>
      </c>
    </row>
    <row r="1245" spans="1:2" ht="19.5" customHeight="1">
      <c r="A1245" s="106" t="s">
        <v>1035</v>
      </c>
      <c r="B1245" s="93"/>
    </row>
    <row r="1246" spans="1:2" ht="19.5" customHeight="1">
      <c r="A1246" s="106" t="s">
        <v>1036</v>
      </c>
      <c r="B1246" s="93"/>
    </row>
    <row r="1247" spans="1:2" ht="19.5" customHeight="1">
      <c r="A1247" s="106" t="s">
        <v>1037</v>
      </c>
      <c r="B1247" s="93">
        <v>2102</v>
      </c>
    </row>
    <row r="1248" spans="1:2" ht="19.5" customHeight="1">
      <c r="A1248" s="106" t="s">
        <v>1038</v>
      </c>
      <c r="B1248" s="93">
        <v>2102</v>
      </c>
    </row>
    <row r="1249" spans="1:2" ht="19.5" customHeight="1">
      <c r="A1249" s="106" t="s">
        <v>1039</v>
      </c>
      <c r="B1249" s="93"/>
    </row>
    <row r="1250" spans="1:2" ht="19.5" customHeight="1">
      <c r="A1250" s="106" t="s">
        <v>1040</v>
      </c>
      <c r="B1250" s="93"/>
    </row>
    <row r="1251" spans="1:2" ht="19.5" customHeight="1">
      <c r="A1251" s="106" t="s">
        <v>1041</v>
      </c>
      <c r="B1251" s="93">
        <v>663</v>
      </c>
    </row>
    <row r="1252" spans="1:2" ht="19.5" customHeight="1">
      <c r="A1252" s="106" t="s">
        <v>1042</v>
      </c>
      <c r="B1252" s="93">
        <v>625</v>
      </c>
    </row>
    <row r="1253" spans="1:2" ht="19.5" customHeight="1">
      <c r="A1253" s="106" t="s">
        <v>1043</v>
      </c>
      <c r="B1253" s="93">
        <v>38</v>
      </c>
    </row>
    <row r="1254" spans="1:2" ht="19.5" customHeight="1">
      <c r="A1254" s="106" t="s">
        <v>1044</v>
      </c>
      <c r="B1254" s="93"/>
    </row>
    <row r="1255" spans="1:2" ht="19.5" customHeight="1">
      <c r="A1255" s="106" t="s">
        <v>1045</v>
      </c>
      <c r="B1255" s="93">
        <v>13</v>
      </c>
    </row>
    <row r="1256" spans="1:2" ht="19.5" customHeight="1">
      <c r="A1256" s="106" t="s">
        <v>1046</v>
      </c>
      <c r="B1256" s="93"/>
    </row>
    <row r="1257" spans="1:2" ht="19.5" customHeight="1">
      <c r="A1257" s="106" t="s">
        <v>1047</v>
      </c>
      <c r="B1257" s="93">
        <v>13516</v>
      </c>
    </row>
    <row r="1258" spans="1:2" ht="19.5" customHeight="1">
      <c r="A1258" s="106" t="s">
        <v>1048</v>
      </c>
      <c r="B1258" s="93">
        <v>13516</v>
      </c>
    </row>
    <row r="1259" spans="1:2" ht="19.5" customHeight="1">
      <c r="A1259" s="106" t="s">
        <v>1049</v>
      </c>
      <c r="B1259" s="93">
        <v>13495</v>
      </c>
    </row>
    <row r="1260" spans="1:2" ht="19.5" customHeight="1">
      <c r="A1260" s="106" t="s">
        <v>1050</v>
      </c>
      <c r="B1260" s="93"/>
    </row>
    <row r="1261" spans="1:2" ht="19.5" customHeight="1">
      <c r="A1261" s="106" t="s">
        <v>1051</v>
      </c>
      <c r="B1261" s="93">
        <v>21</v>
      </c>
    </row>
    <row r="1262" spans="1:2" ht="19.5" customHeight="1">
      <c r="A1262" s="106" t="s">
        <v>1052</v>
      </c>
      <c r="B1262" s="93"/>
    </row>
    <row r="1263" spans="1:2" ht="19.5" customHeight="1">
      <c r="A1263" s="92" t="s">
        <v>1053</v>
      </c>
      <c r="B1263" s="93">
        <v>1</v>
      </c>
    </row>
    <row r="1264" spans="1:2" ht="19.5" customHeight="1">
      <c r="A1264" s="92" t="s">
        <v>1054</v>
      </c>
      <c r="B1264" s="104">
        <v>1</v>
      </c>
    </row>
    <row r="1265" spans="1:2" ht="19.5" customHeight="1">
      <c r="A1265" s="92" t="s">
        <v>1055</v>
      </c>
      <c r="B1265" s="93"/>
    </row>
    <row r="1266" spans="1:2" ht="19.5" customHeight="1">
      <c r="A1266" s="92" t="s">
        <v>1056</v>
      </c>
      <c r="B1266" s="93"/>
    </row>
    <row r="1267" spans="1:2" ht="19.5" customHeight="1">
      <c r="A1267" s="92" t="s">
        <v>910</v>
      </c>
      <c r="B1267" s="93"/>
    </row>
  </sheetData>
  <sheetProtection/>
  <autoFilter ref="A6:B1267"/>
  <mergeCells count="3">
    <mergeCell ref="A1:B1"/>
    <mergeCell ref="A2:B2"/>
    <mergeCell ref="A4:B4"/>
  </mergeCells>
  <printOptions horizontalCentered="1"/>
  <pageMargins left="0.7086614173228347" right="0.7086614173228347" top="0.4724409448818898" bottom="0.5511811023622047" header="0.31496062992125984" footer="0.31496062992125984"/>
  <pageSetup horizontalDpi="600" verticalDpi="600" orientation="portrait" paperSize="9" scale="93"/>
  <headerFooter alignWithMargins="0">
    <oddFooter>&amp;C&amp;14—&amp;P—</oddFooter>
  </headerFooter>
</worksheet>
</file>

<file path=xl/worksheets/sheet4.xml><?xml version="1.0" encoding="utf-8"?>
<worksheet xmlns="http://schemas.openxmlformats.org/spreadsheetml/2006/main" xmlns:r="http://schemas.openxmlformats.org/officeDocument/2006/relationships">
  <dimension ref="A1:N38"/>
  <sheetViews>
    <sheetView workbookViewId="0" topLeftCell="A1">
      <selection activeCell="O10" sqref="O10"/>
    </sheetView>
  </sheetViews>
  <sheetFormatPr defaultColWidth="8.75390625" defaultRowHeight="21" customHeight="1"/>
  <cols>
    <col min="1" max="1" width="31.125" style="26" customWidth="1"/>
    <col min="2" max="4" width="10.625" style="26" customWidth="1"/>
    <col min="5" max="5" width="10.125" style="26" customWidth="1"/>
    <col min="6" max="6" width="34.125" style="26" customWidth="1"/>
    <col min="7" max="9" width="10.875" style="26" customWidth="1"/>
    <col min="10" max="10" width="9.75390625" style="26" customWidth="1"/>
    <col min="11" max="32" width="9.00390625" style="26" bestFit="1" customWidth="1"/>
    <col min="33" max="16384" width="8.75390625" style="26" customWidth="1"/>
  </cols>
  <sheetData>
    <row r="1" spans="1:4" ht="21" customHeight="1">
      <c r="A1" s="27" t="s">
        <v>1057</v>
      </c>
      <c r="B1" s="27"/>
      <c r="C1" s="27"/>
      <c r="D1" s="27"/>
    </row>
    <row r="2" spans="1:10" ht="25.5" customHeight="1">
      <c r="A2" s="208" t="s">
        <v>1058</v>
      </c>
      <c r="B2" s="208"/>
      <c r="C2" s="208"/>
      <c r="D2" s="208"/>
      <c r="E2" s="208"/>
      <c r="F2" s="208"/>
      <c r="G2" s="208"/>
      <c r="H2" s="208"/>
      <c r="I2" s="208"/>
      <c r="J2" s="208"/>
    </row>
    <row r="3" spans="1:10" ht="21" customHeight="1">
      <c r="A3" s="28"/>
      <c r="B3" s="28"/>
      <c r="C3" s="28"/>
      <c r="D3" s="28"/>
      <c r="E3" s="28"/>
      <c r="F3" s="28"/>
      <c r="G3" s="217"/>
      <c r="H3" s="217"/>
      <c r="I3" s="217"/>
      <c r="J3" s="217"/>
    </row>
    <row r="4" spans="1:14" s="25" customFormat="1" ht="40.5" customHeight="1">
      <c r="A4" s="29" t="s">
        <v>2</v>
      </c>
      <c r="B4" s="172" t="s">
        <v>3</v>
      </c>
      <c r="C4" s="172" t="s">
        <v>4</v>
      </c>
      <c r="D4" s="172" t="s">
        <v>5</v>
      </c>
      <c r="E4" s="172" t="s">
        <v>6</v>
      </c>
      <c r="F4" s="29" t="s">
        <v>2</v>
      </c>
      <c r="G4" s="172" t="s">
        <v>3</v>
      </c>
      <c r="H4" s="172" t="s">
        <v>4</v>
      </c>
      <c r="I4" s="172" t="s">
        <v>5</v>
      </c>
      <c r="J4" s="172" t="s">
        <v>6</v>
      </c>
      <c r="K4" s="63"/>
      <c r="L4" s="63"/>
      <c r="M4" s="63"/>
      <c r="N4" s="63"/>
    </row>
    <row r="5" spans="1:14" s="25" customFormat="1" ht="27" customHeight="1">
      <c r="A5" s="29" t="s">
        <v>7</v>
      </c>
      <c r="B5" s="31">
        <f>SUM(B6:B7,B13,B14,B15)</f>
        <v>448130</v>
      </c>
      <c r="C5" s="31">
        <f>SUM(C6:C7,C13,C14,C15)</f>
        <v>490100</v>
      </c>
      <c r="D5" s="31">
        <f>SUM(D6:D7,D13,D14,D15)</f>
        <v>491215</v>
      </c>
      <c r="E5" s="31"/>
      <c r="F5" s="29" t="s">
        <v>8</v>
      </c>
      <c r="G5" s="31">
        <f>SUM(G6,G19:G21)</f>
        <v>448130</v>
      </c>
      <c r="H5" s="31">
        <f>SUM(H6,H19:H21)</f>
        <v>284010</v>
      </c>
      <c r="I5" s="31">
        <f>SUM(I6,I19:I21)</f>
        <v>291917</v>
      </c>
      <c r="J5" s="31"/>
      <c r="K5" s="63"/>
      <c r="L5" s="63"/>
      <c r="M5" s="63"/>
      <c r="N5" s="63"/>
    </row>
    <row r="6" spans="1:14" ht="21" customHeight="1">
      <c r="A6" s="32" t="s">
        <v>9</v>
      </c>
      <c r="B6" s="31">
        <v>153330</v>
      </c>
      <c r="C6" s="31">
        <v>153330</v>
      </c>
      <c r="D6" s="31">
        <v>153330</v>
      </c>
      <c r="E6" s="31"/>
      <c r="F6" s="32" t="s">
        <v>10</v>
      </c>
      <c r="G6" s="31">
        <f>SUM(G7:G18)</f>
        <v>425620</v>
      </c>
      <c r="H6" s="31">
        <f>SUM(H7:H18)</f>
        <v>251500</v>
      </c>
      <c r="I6" s="31">
        <f>SUM(I7:I18)</f>
        <v>251509</v>
      </c>
      <c r="J6" s="33">
        <v>0.123</v>
      </c>
      <c r="K6" s="61"/>
      <c r="L6" s="61"/>
      <c r="M6" s="61"/>
      <c r="N6" s="61"/>
    </row>
    <row r="7" spans="1:14" ht="21" customHeight="1">
      <c r="A7" s="32" t="s">
        <v>11</v>
      </c>
      <c r="B7" s="31">
        <f>SUM(B8:B12)</f>
        <v>165000</v>
      </c>
      <c r="C7" s="31">
        <f>SUM(C8:C12)</f>
        <v>100000</v>
      </c>
      <c r="D7" s="31">
        <f>SUM(D8:D12)</f>
        <v>100024</v>
      </c>
      <c r="E7" s="33">
        <v>-0.398</v>
      </c>
      <c r="F7" s="35" t="s">
        <v>20</v>
      </c>
      <c r="G7" s="36"/>
      <c r="H7" s="36"/>
      <c r="I7" s="36"/>
      <c r="J7" s="36"/>
      <c r="K7" s="61"/>
      <c r="L7" s="61"/>
      <c r="M7" s="61"/>
      <c r="N7" s="61"/>
    </row>
    <row r="8" spans="1:14" ht="21" customHeight="1">
      <c r="A8" s="35" t="s">
        <v>1059</v>
      </c>
      <c r="B8" s="36">
        <v>148500</v>
      </c>
      <c r="C8" s="36">
        <v>80850</v>
      </c>
      <c r="D8" s="36">
        <v>80874</v>
      </c>
      <c r="E8" s="36"/>
      <c r="F8" s="35" t="s">
        <v>22</v>
      </c>
      <c r="G8" s="36">
        <v>247</v>
      </c>
      <c r="H8" s="36">
        <v>80</v>
      </c>
      <c r="I8" s="36">
        <v>81</v>
      </c>
      <c r="J8" s="36"/>
      <c r="K8" s="61"/>
      <c r="L8" s="61"/>
      <c r="M8" s="61"/>
      <c r="N8" s="61"/>
    </row>
    <row r="9" spans="1:14" ht="21" customHeight="1">
      <c r="A9" s="35" t="s">
        <v>1060</v>
      </c>
      <c r="B9" s="36">
        <v>15000</v>
      </c>
      <c r="C9" s="36">
        <v>18690</v>
      </c>
      <c r="D9" s="36">
        <v>18690</v>
      </c>
      <c r="E9" s="36"/>
      <c r="F9" s="35" t="s">
        <v>24</v>
      </c>
      <c r="G9" s="36">
        <v>6881</v>
      </c>
      <c r="H9" s="36">
        <v>2150</v>
      </c>
      <c r="I9" s="36">
        <v>2143</v>
      </c>
      <c r="J9" s="36"/>
      <c r="K9" s="61"/>
      <c r="L9" s="61"/>
      <c r="N9" s="61"/>
    </row>
    <row r="10" spans="1:14" ht="21" customHeight="1">
      <c r="A10" s="35" t="s">
        <v>1061</v>
      </c>
      <c r="B10" s="36">
        <v>200</v>
      </c>
      <c r="C10" s="36">
        <v>100</v>
      </c>
      <c r="D10" s="36">
        <v>100</v>
      </c>
      <c r="E10" s="36"/>
      <c r="F10" s="35" t="s">
        <v>30</v>
      </c>
      <c r="G10" s="36">
        <f>322864-7600</f>
        <v>315264</v>
      </c>
      <c r="H10" s="36">
        <v>87350</v>
      </c>
      <c r="I10" s="36">
        <v>87388</v>
      </c>
      <c r="J10" s="36"/>
      <c r="K10" s="61"/>
      <c r="L10" s="61"/>
      <c r="M10" s="204" t="s">
        <v>1800</v>
      </c>
      <c r="N10" s="61"/>
    </row>
    <row r="11" spans="1:14" ht="21" customHeight="1">
      <c r="A11" s="35" t="s">
        <v>1062</v>
      </c>
      <c r="B11" s="36">
        <v>500</v>
      </c>
      <c r="C11" s="36">
        <v>360</v>
      </c>
      <c r="D11" s="36">
        <v>360</v>
      </c>
      <c r="E11" s="36"/>
      <c r="F11" s="35" t="s">
        <v>32</v>
      </c>
      <c r="G11" s="36">
        <v>87779</v>
      </c>
      <c r="H11" s="36">
        <v>22568</v>
      </c>
      <c r="I11" s="36">
        <v>22577</v>
      </c>
      <c r="J11" s="36"/>
      <c r="K11" s="61"/>
      <c r="L11" s="61"/>
      <c r="M11" s="61"/>
      <c r="N11" s="61"/>
    </row>
    <row r="12" spans="1:14" ht="21" customHeight="1">
      <c r="A12" s="35" t="s">
        <v>1063</v>
      </c>
      <c r="B12" s="36">
        <v>800</v>
      </c>
      <c r="C12" s="36"/>
      <c r="D12" s="36"/>
      <c r="E12" s="36"/>
      <c r="F12" s="35" t="s">
        <v>34</v>
      </c>
      <c r="G12" s="36"/>
      <c r="H12" s="36"/>
      <c r="I12" s="36"/>
      <c r="J12" s="36"/>
      <c r="K12" s="61"/>
      <c r="L12" s="61"/>
      <c r="M12" s="61"/>
      <c r="N12" s="61"/>
    </row>
    <row r="13" spans="1:14" ht="21" customHeight="1">
      <c r="A13" s="34" t="s">
        <v>59</v>
      </c>
      <c r="B13" s="31">
        <v>60000</v>
      </c>
      <c r="C13" s="31">
        <v>90970</v>
      </c>
      <c r="D13" s="31">
        <v>92061</v>
      </c>
      <c r="E13" s="31"/>
      <c r="F13" s="35" t="s">
        <v>36</v>
      </c>
      <c r="G13" s="36"/>
      <c r="H13" s="36"/>
      <c r="I13" s="36"/>
      <c r="J13" s="36"/>
      <c r="K13" s="61"/>
      <c r="L13" s="61"/>
      <c r="M13" s="61"/>
      <c r="N13" s="61"/>
    </row>
    <row r="14" spans="1:14" ht="21" customHeight="1">
      <c r="A14" s="32" t="s">
        <v>66</v>
      </c>
      <c r="B14" s="31">
        <v>69800</v>
      </c>
      <c r="C14" s="31">
        <v>129800</v>
      </c>
      <c r="D14" s="31">
        <v>129800</v>
      </c>
      <c r="E14" s="31"/>
      <c r="F14" s="35" t="s">
        <v>38</v>
      </c>
      <c r="G14" s="36"/>
      <c r="H14" s="36"/>
      <c r="I14" s="36"/>
      <c r="J14" s="36"/>
      <c r="K14" s="61"/>
      <c r="L14" s="61"/>
      <c r="M14" s="61"/>
      <c r="N14" s="61"/>
    </row>
    <row r="15" spans="1:14" s="54" customFormat="1" ht="21" customHeight="1">
      <c r="A15" s="34" t="s">
        <v>1064</v>
      </c>
      <c r="B15" s="31"/>
      <c r="C15" s="31">
        <v>16000</v>
      </c>
      <c r="D15" s="31">
        <v>16000</v>
      </c>
      <c r="E15" s="31"/>
      <c r="F15" s="35" t="s">
        <v>52</v>
      </c>
      <c r="G15" s="36">
        <v>5447</v>
      </c>
      <c r="H15" s="36">
        <v>121000</v>
      </c>
      <c r="I15" s="36">
        <v>120972</v>
      </c>
      <c r="J15" s="36"/>
      <c r="K15" s="61"/>
      <c r="L15" s="64"/>
      <c r="M15" s="64"/>
      <c r="N15" s="64"/>
    </row>
    <row r="16" spans="1:14" ht="21" customHeight="1">
      <c r="A16" s="32"/>
      <c r="B16" s="31"/>
      <c r="C16" s="31"/>
      <c r="D16" s="31"/>
      <c r="E16" s="31"/>
      <c r="F16" s="35" t="s">
        <v>1065</v>
      </c>
      <c r="G16" s="36"/>
      <c r="H16" s="36">
        <v>7850</v>
      </c>
      <c r="I16" s="36">
        <v>7850</v>
      </c>
      <c r="J16" s="36"/>
      <c r="K16" s="61"/>
      <c r="L16" s="61"/>
      <c r="M16" s="61"/>
      <c r="N16" s="61"/>
    </row>
    <row r="17" spans="1:14" ht="21" customHeight="1">
      <c r="A17" s="32"/>
      <c r="B17" s="31"/>
      <c r="C17" s="31"/>
      <c r="D17" s="31"/>
      <c r="E17" s="31"/>
      <c r="F17" s="35" t="s">
        <v>54</v>
      </c>
      <c r="G17" s="36">
        <v>10000</v>
      </c>
      <c r="H17" s="36">
        <v>10500</v>
      </c>
      <c r="I17" s="36">
        <v>10497</v>
      </c>
      <c r="J17" s="36"/>
      <c r="K17" s="61"/>
      <c r="L17" s="61"/>
      <c r="M17" s="61"/>
      <c r="N17" s="61"/>
    </row>
    <row r="18" spans="1:14" ht="21" customHeight="1">
      <c r="A18" s="56"/>
      <c r="B18" s="36"/>
      <c r="C18" s="36"/>
      <c r="D18" s="36"/>
      <c r="E18" s="36"/>
      <c r="F18" s="35" t="s">
        <v>1066</v>
      </c>
      <c r="G18" s="36">
        <v>2</v>
      </c>
      <c r="H18" s="36">
        <v>2</v>
      </c>
      <c r="I18" s="57">
        <v>1</v>
      </c>
      <c r="J18" s="31"/>
      <c r="K18" s="61"/>
      <c r="L18" s="61"/>
      <c r="M18" s="61"/>
      <c r="N18" s="61"/>
    </row>
    <row r="19" spans="1:14" ht="21" customHeight="1">
      <c r="A19" s="57"/>
      <c r="B19" s="36"/>
      <c r="C19" s="36"/>
      <c r="D19" s="36"/>
      <c r="E19" s="36"/>
      <c r="F19" s="32" t="s">
        <v>60</v>
      </c>
      <c r="G19" s="32">
        <v>5110</v>
      </c>
      <c r="H19" s="32">
        <v>5110</v>
      </c>
      <c r="I19" s="32">
        <v>7008</v>
      </c>
      <c r="J19" s="31"/>
      <c r="K19" s="61"/>
      <c r="L19" s="61"/>
      <c r="M19" s="61"/>
      <c r="N19" s="61"/>
    </row>
    <row r="20" spans="1:14" ht="21" customHeight="1">
      <c r="A20" s="57"/>
      <c r="B20" s="36"/>
      <c r="C20" s="36"/>
      <c r="D20" s="36"/>
      <c r="E20" s="58"/>
      <c r="F20" s="34" t="s">
        <v>1067</v>
      </c>
      <c r="G20" s="32">
        <v>7600</v>
      </c>
      <c r="H20" s="32">
        <v>17600</v>
      </c>
      <c r="I20" s="31">
        <v>23600</v>
      </c>
      <c r="J20" s="31"/>
      <c r="K20" s="61"/>
      <c r="L20" s="61"/>
      <c r="M20" s="61"/>
      <c r="N20" s="61"/>
    </row>
    <row r="21" spans="1:14" ht="21" customHeight="1">
      <c r="A21" s="57"/>
      <c r="B21" s="36"/>
      <c r="C21" s="36"/>
      <c r="D21" s="36"/>
      <c r="E21" s="58"/>
      <c r="F21" s="34" t="s">
        <v>1068</v>
      </c>
      <c r="G21" s="31">
        <v>9800</v>
      </c>
      <c r="H21" s="31">
        <v>9800</v>
      </c>
      <c r="I21" s="31">
        <v>9800</v>
      </c>
      <c r="J21" s="31"/>
      <c r="K21" s="61"/>
      <c r="L21" s="61"/>
      <c r="M21" s="61"/>
      <c r="N21" s="61"/>
    </row>
    <row r="22" spans="1:14" ht="21" customHeight="1">
      <c r="A22" s="218" t="s">
        <v>69</v>
      </c>
      <c r="B22" s="219"/>
      <c r="C22" s="219"/>
      <c r="D22" s="219"/>
      <c r="E22" s="220"/>
      <c r="F22" s="62" t="s">
        <v>70</v>
      </c>
      <c r="G22" s="31">
        <f>C5-G5</f>
        <v>41970</v>
      </c>
      <c r="H22" s="31">
        <f>D5-H5</f>
        <v>207205</v>
      </c>
      <c r="I22" s="31">
        <f>D5-I5</f>
        <v>199298</v>
      </c>
      <c r="J22" s="31"/>
      <c r="K22" s="61"/>
      <c r="L22" s="61"/>
      <c r="M22" s="61"/>
      <c r="N22" s="61"/>
    </row>
    <row r="23" spans="1:14" s="54" customFormat="1" ht="21" customHeight="1">
      <c r="A23" s="221"/>
      <c r="B23" s="222"/>
      <c r="C23" s="222"/>
      <c r="D23" s="222"/>
      <c r="E23" s="223"/>
      <c r="F23" s="56" t="s">
        <v>1069</v>
      </c>
      <c r="G23" s="36">
        <f>G22</f>
        <v>41970</v>
      </c>
      <c r="H23" s="36">
        <f>H22</f>
        <v>207205</v>
      </c>
      <c r="I23" s="36">
        <f>I22</f>
        <v>199298</v>
      </c>
      <c r="J23" s="36"/>
      <c r="K23" s="64"/>
      <c r="L23" s="64"/>
      <c r="M23" s="64"/>
      <c r="N23" s="64"/>
    </row>
    <row r="24" spans="1:14" ht="21" customHeight="1">
      <c r="A24" s="61"/>
      <c r="B24" s="61"/>
      <c r="C24" s="61"/>
      <c r="D24" s="61"/>
      <c r="E24" s="61"/>
      <c r="F24" s="61"/>
      <c r="G24" s="61"/>
      <c r="H24" s="61"/>
      <c r="I24" s="61"/>
      <c r="J24" s="61"/>
      <c r="K24" s="61"/>
      <c r="L24" s="61"/>
      <c r="M24" s="61"/>
      <c r="N24" s="61"/>
    </row>
    <row r="25" spans="1:14" ht="21" customHeight="1">
      <c r="A25" s="61"/>
      <c r="B25" s="61"/>
      <c r="C25" s="61"/>
      <c r="D25" s="61"/>
      <c r="E25" s="61"/>
      <c r="F25" s="61"/>
      <c r="G25" s="61"/>
      <c r="H25" s="61"/>
      <c r="I25" s="61"/>
      <c r="J25" s="61"/>
      <c r="K25" s="61"/>
      <c r="L25" s="61"/>
      <c r="M25" s="61"/>
      <c r="N25" s="61"/>
    </row>
    <row r="26" spans="1:14" ht="21" customHeight="1">
      <c r="A26" s="61"/>
      <c r="B26" s="61"/>
      <c r="C26" s="61"/>
      <c r="D26" s="61"/>
      <c r="E26" s="61"/>
      <c r="F26" s="61"/>
      <c r="G26" s="61"/>
      <c r="H26" s="61"/>
      <c r="I26" s="61"/>
      <c r="J26" s="61"/>
      <c r="K26" s="61"/>
      <c r="L26" s="61"/>
      <c r="M26" s="61"/>
      <c r="N26" s="61"/>
    </row>
    <row r="27" spans="1:14" ht="21" customHeight="1">
      <c r="A27" s="61"/>
      <c r="B27" s="61"/>
      <c r="C27" s="61"/>
      <c r="D27" s="61"/>
      <c r="E27" s="61"/>
      <c r="F27" s="61"/>
      <c r="G27" s="61"/>
      <c r="H27" s="61"/>
      <c r="I27" s="61"/>
      <c r="J27" s="61"/>
      <c r="K27" s="61"/>
      <c r="L27" s="61"/>
      <c r="M27" s="61"/>
      <c r="N27" s="61"/>
    </row>
    <row r="28" spans="1:14" ht="21" customHeight="1">
      <c r="A28" s="61"/>
      <c r="B28" s="61"/>
      <c r="C28" s="61"/>
      <c r="D28" s="61"/>
      <c r="E28" s="61"/>
      <c r="F28" s="61"/>
      <c r="G28" s="61"/>
      <c r="H28" s="61"/>
      <c r="I28" s="61"/>
      <c r="J28" s="61"/>
      <c r="K28" s="61"/>
      <c r="L28" s="61"/>
      <c r="M28" s="61"/>
      <c r="N28" s="61"/>
    </row>
    <row r="29" spans="1:14" ht="21" customHeight="1">
      <c r="A29" s="61"/>
      <c r="B29" s="61"/>
      <c r="C29" s="61"/>
      <c r="D29" s="61"/>
      <c r="E29" s="61"/>
      <c r="F29" s="61"/>
      <c r="G29" s="61"/>
      <c r="H29" s="61"/>
      <c r="I29" s="61"/>
      <c r="J29" s="61"/>
      <c r="K29" s="61"/>
      <c r="L29" s="61"/>
      <c r="M29" s="61"/>
      <c r="N29" s="61"/>
    </row>
    <row r="30" spans="1:14" ht="21" customHeight="1">
      <c r="A30" s="61"/>
      <c r="B30" s="61"/>
      <c r="C30" s="61"/>
      <c r="D30" s="61"/>
      <c r="E30" s="61"/>
      <c r="F30" s="61"/>
      <c r="G30" s="61"/>
      <c r="H30" s="61"/>
      <c r="I30" s="61"/>
      <c r="J30" s="61"/>
      <c r="K30" s="61"/>
      <c r="L30" s="61"/>
      <c r="M30" s="61"/>
      <c r="N30" s="61"/>
    </row>
    <row r="31" spans="1:14" ht="21" customHeight="1">
      <c r="A31" s="61"/>
      <c r="B31" s="61"/>
      <c r="C31" s="61"/>
      <c r="D31" s="61"/>
      <c r="E31" s="61"/>
      <c r="F31" s="61"/>
      <c r="G31" s="61"/>
      <c r="H31" s="61"/>
      <c r="I31" s="61"/>
      <c r="J31" s="61"/>
      <c r="K31" s="61"/>
      <c r="L31" s="61"/>
      <c r="M31" s="61"/>
      <c r="N31" s="61"/>
    </row>
    <row r="32" spans="1:14" ht="21" customHeight="1">
      <c r="A32" s="61"/>
      <c r="B32" s="61"/>
      <c r="C32" s="61"/>
      <c r="D32" s="61"/>
      <c r="E32" s="61"/>
      <c r="F32" s="61"/>
      <c r="G32" s="61"/>
      <c r="H32" s="61"/>
      <c r="I32" s="61"/>
      <c r="J32" s="61"/>
      <c r="K32" s="61"/>
      <c r="L32" s="61"/>
      <c r="M32" s="61"/>
      <c r="N32" s="61"/>
    </row>
    <row r="33" spans="1:14" ht="21" customHeight="1">
      <c r="A33" s="61"/>
      <c r="B33" s="61"/>
      <c r="C33" s="61"/>
      <c r="D33" s="61"/>
      <c r="E33" s="61"/>
      <c r="F33" s="61"/>
      <c r="G33" s="61"/>
      <c r="H33" s="61"/>
      <c r="I33" s="61"/>
      <c r="J33" s="61"/>
      <c r="K33" s="61"/>
      <c r="L33" s="61"/>
      <c r="M33" s="61"/>
      <c r="N33" s="61"/>
    </row>
    <row r="34" spans="1:14" ht="21" customHeight="1">
      <c r="A34" s="61"/>
      <c r="B34" s="61"/>
      <c r="C34" s="61"/>
      <c r="D34" s="61"/>
      <c r="E34" s="61"/>
      <c r="F34" s="61"/>
      <c r="G34" s="61"/>
      <c r="H34" s="61"/>
      <c r="I34" s="61"/>
      <c r="J34" s="61"/>
      <c r="K34" s="61"/>
      <c r="L34" s="61"/>
      <c r="M34" s="61"/>
      <c r="N34" s="61"/>
    </row>
    <row r="35" spans="1:14" ht="21" customHeight="1">
      <c r="A35" s="61"/>
      <c r="B35" s="61"/>
      <c r="C35" s="61"/>
      <c r="D35" s="61"/>
      <c r="E35" s="61"/>
      <c r="F35" s="61"/>
      <c r="G35" s="61"/>
      <c r="H35" s="61"/>
      <c r="I35" s="61"/>
      <c r="J35" s="61"/>
      <c r="K35" s="61"/>
      <c r="L35" s="61"/>
      <c r="M35" s="61"/>
      <c r="N35" s="61"/>
    </row>
    <row r="36" spans="1:14" ht="21" customHeight="1">
      <c r="A36" s="61"/>
      <c r="B36" s="61"/>
      <c r="C36" s="61"/>
      <c r="D36" s="61"/>
      <c r="E36" s="61"/>
      <c r="F36" s="61"/>
      <c r="G36" s="61"/>
      <c r="H36" s="61"/>
      <c r="I36" s="61"/>
      <c r="J36" s="61"/>
      <c r="K36" s="61"/>
      <c r="L36" s="61"/>
      <c r="M36" s="61"/>
      <c r="N36" s="61"/>
    </row>
    <row r="37" spans="1:14" ht="21" customHeight="1">
      <c r="A37" s="61"/>
      <c r="B37" s="61"/>
      <c r="C37" s="61"/>
      <c r="D37" s="61"/>
      <c r="E37" s="61"/>
      <c r="F37" s="61"/>
      <c r="G37" s="61"/>
      <c r="H37" s="61"/>
      <c r="I37" s="61"/>
      <c r="J37" s="61"/>
      <c r="K37" s="61"/>
      <c r="L37" s="61"/>
      <c r="M37" s="61"/>
      <c r="N37" s="61"/>
    </row>
    <row r="38" spans="1:14" ht="21" customHeight="1">
      <c r="A38" s="61"/>
      <c r="B38" s="61"/>
      <c r="C38" s="61"/>
      <c r="D38" s="61"/>
      <c r="E38" s="61"/>
      <c r="F38" s="61"/>
      <c r="G38" s="61"/>
      <c r="H38" s="61"/>
      <c r="I38" s="61"/>
      <c r="J38" s="61"/>
      <c r="K38" s="61"/>
      <c r="L38" s="61"/>
      <c r="M38" s="61"/>
      <c r="N38" s="61"/>
    </row>
  </sheetData>
  <sheetProtection/>
  <mergeCells count="3">
    <mergeCell ref="A2:J2"/>
    <mergeCell ref="G3:J3"/>
    <mergeCell ref="A22:E23"/>
  </mergeCells>
  <printOptions horizontalCentered="1"/>
  <pageMargins left="0.26" right="0.31" top="0.49" bottom="0.39" header="0.16" footer="0.31"/>
  <pageSetup horizontalDpi="600" verticalDpi="600" orientation="landscape" paperSize="9" scale="88"/>
  <headerFooter alignWithMargins="0">
    <oddFooter>&amp;C—21—</oddFooter>
  </headerFooter>
</worksheet>
</file>

<file path=xl/worksheets/sheet5.xml><?xml version="1.0" encoding="utf-8"?>
<worksheet xmlns="http://schemas.openxmlformats.org/spreadsheetml/2006/main" xmlns:r="http://schemas.openxmlformats.org/officeDocument/2006/relationships">
  <dimension ref="A1:J38"/>
  <sheetViews>
    <sheetView showZeros="0" workbookViewId="0" topLeftCell="A1">
      <pane xSplit="1" ySplit="5" topLeftCell="B6" activePane="bottomRight" state="frozen"/>
      <selection pane="topLeft" activeCell="A1" sqref="A1"/>
      <selection pane="topRight" activeCell="A1" sqref="A1"/>
      <selection pane="bottomLeft" activeCell="A1" sqref="A1"/>
      <selection pane="bottomRight" activeCell="M10" sqref="M10"/>
    </sheetView>
  </sheetViews>
  <sheetFormatPr defaultColWidth="8.75390625" defaultRowHeight="21" customHeight="1"/>
  <cols>
    <col min="1" max="1" width="27.375" style="26" customWidth="1"/>
    <col min="2" max="4" width="11.00390625" style="26" customWidth="1"/>
    <col min="5" max="5" width="10.125" style="26" customWidth="1"/>
    <col min="6" max="6" width="32.875" style="26" customWidth="1"/>
    <col min="7" max="9" width="10.50390625" style="26" customWidth="1"/>
    <col min="10" max="10" width="9.875" style="26" customWidth="1"/>
    <col min="11" max="32" width="9.00390625" style="26" bestFit="1" customWidth="1"/>
    <col min="33" max="16384" width="8.75390625" style="26" customWidth="1"/>
  </cols>
  <sheetData>
    <row r="1" spans="1:4" ht="21" customHeight="1">
      <c r="A1" s="27" t="s">
        <v>1070</v>
      </c>
      <c r="B1" s="27"/>
      <c r="C1" s="27"/>
      <c r="D1" s="27"/>
    </row>
    <row r="2" spans="1:10" ht="24.75" customHeight="1">
      <c r="A2" s="208" t="s">
        <v>1071</v>
      </c>
      <c r="B2" s="208"/>
      <c r="C2" s="208"/>
      <c r="D2" s="208"/>
      <c r="E2" s="208"/>
      <c r="F2" s="208"/>
      <c r="G2" s="208"/>
      <c r="H2" s="208"/>
      <c r="I2" s="208"/>
      <c r="J2" s="208"/>
    </row>
    <row r="3" spans="1:10" ht="21" customHeight="1">
      <c r="A3" s="28"/>
      <c r="B3" s="28"/>
      <c r="C3" s="28"/>
      <c r="D3" s="28"/>
      <c r="E3" s="28"/>
      <c r="F3" s="28"/>
      <c r="G3" s="217"/>
      <c r="H3" s="217"/>
      <c r="I3" s="217"/>
      <c r="J3" s="217"/>
    </row>
    <row r="4" spans="1:10" s="25" customFormat="1" ht="31.5" customHeight="1">
      <c r="A4" s="29" t="s">
        <v>2</v>
      </c>
      <c r="B4" s="172" t="s">
        <v>3</v>
      </c>
      <c r="C4" s="172" t="s">
        <v>4</v>
      </c>
      <c r="D4" s="172" t="s">
        <v>5</v>
      </c>
      <c r="E4" s="172" t="s">
        <v>6</v>
      </c>
      <c r="F4" s="29" t="s">
        <v>2</v>
      </c>
      <c r="G4" s="172" t="s">
        <v>3</v>
      </c>
      <c r="H4" s="172" t="s">
        <v>4</v>
      </c>
      <c r="I4" s="172" t="s">
        <v>5</v>
      </c>
      <c r="J4" s="172" t="s">
        <v>6</v>
      </c>
    </row>
    <row r="5" spans="1:10" s="25" customFormat="1" ht="27" customHeight="1">
      <c r="A5" s="29" t="s">
        <v>7</v>
      </c>
      <c r="B5" s="31">
        <f>SUM(B6:B7,B13,B14,B15)</f>
        <v>447196</v>
      </c>
      <c r="C5" s="31">
        <f>SUM(C6:C7,C13,C14,C15)</f>
        <v>489166</v>
      </c>
      <c r="D5" s="31">
        <f>SUM(D6:D7,D13,D14,D15)</f>
        <v>490281</v>
      </c>
      <c r="E5" s="31"/>
      <c r="F5" s="29" t="s">
        <v>8</v>
      </c>
      <c r="G5" s="31">
        <f>SUM(G6,G19,G20,G21,G22)</f>
        <v>447196</v>
      </c>
      <c r="H5" s="31">
        <f>SUM(H6,H19,H20,H21,H22)</f>
        <v>283076</v>
      </c>
      <c r="I5" s="31">
        <f>SUM(I6,I19,I20,I21,I22)</f>
        <v>291917</v>
      </c>
      <c r="J5" s="31"/>
    </row>
    <row r="6" spans="1:10" ht="21" customHeight="1">
      <c r="A6" s="32" t="s">
        <v>9</v>
      </c>
      <c r="B6" s="31">
        <v>152396</v>
      </c>
      <c r="C6" s="31">
        <v>152396</v>
      </c>
      <c r="D6" s="31">
        <v>152396</v>
      </c>
      <c r="E6" s="31"/>
      <c r="F6" s="32" t="s">
        <v>10</v>
      </c>
      <c r="G6" s="31">
        <f>SUM(G7:G18)</f>
        <v>412020</v>
      </c>
      <c r="H6" s="31">
        <f>SUM(H7:H18)</f>
        <v>236819</v>
      </c>
      <c r="I6" s="31">
        <f>SUM(I7:I18)</f>
        <v>243056</v>
      </c>
      <c r="J6" s="33">
        <v>0.148</v>
      </c>
    </row>
    <row r="7" spans="1:10" ht="21" customHeight="1">
      <c r="A7" s="32" t="s">
        <v>11</v>
      </c>
      <c r="B7" s="31">
        <f>SUM(B8:B12)</f>
        <v>165000</v>
      </c>
      <c r="C7" s="31">
        <f>SUM(C8:C12)</f>
        <v>100000</v>
      </c>
      <c r="D7" s="31">
        <f>SUM(D8:D12)</f>
        <v>100024</v>
      </c>
      <c r="E7" s="33">
        <v>-0.398</v>
      </c>
      <c r="F7" s="35" t="s">
        <v>20</v>
      </c>
      <c r="G7" s="36"/>
      <c r="H7" s="36">
        <v>0</v>
      </c>
      <c r="I7" s="36"/>
      <c r="J7" s="31"/>
    </row>
    <row r="8" spans="1:10" ht="21" customHeight="1">
      <c r="A8" s="35" t="s">
        <v>1059</v>
      </c>
      <c r="B8" s="36">
        <v>148500</v>
      </c>
      <c r="C8" s="36">
        <v>80850</v>
      </c>
      <c r="D8" s="36">
        <v>80874</v>
      </c>
      <c r="E8" s="31"/>
      <c r="F8" s="35" t="s">
        <v>22</v>
      </c>
      <c r="G8" s="36">
        <v>247</v>
      </c>
      <c r="H8" s="36">
        <v>80</v>
      </c>
      <c r="I8" s="36">
        <v>81</v>
      </c>
      <c r="J8" s="31"/>
    </row>
    <row r="9" spans="1:10" ht="21" customHeight="1">
      <c r="A9" s="35" t="s">
        <v>1060</v>
      </c>
      <c r="B9" s="36">
        <v>15000</v>
      </c>
      <c r="C9" s="36">
        <v>18690</v>
      </c>
      <c r="D9" s="36">
        <v>18690</v>
      </c>
      <c r="E9" s="31"/>
      <c r="F9" s="35" t="s">
        <v>24</v>
      </c>
      <c r="G9" s="36">
        <v>6581</v>
      </c>
      <c r="H9" s="36">
        <v>1850</v>
      </c>
      <c r="I9" s="36">
        <v>1980</v>
      </c>
      <c r="J9" s="31"/>
    </row>
    <row r="10" spans="1:10" ht="21" customHeight="1">
      <c r="A10" s="35" t="s">
        <v>1061</v>
      </c>
      <c r="B10" s="36">
        <v>200</v>
      </c>
      <c r="C10" s="36">
        <v>100</v>
      </c>
      <c r="D10" s="36">
        <v>100</v>
      </c>
      <c r="E10" s="31"/>
      <c r="F10" s="35" t="s">
        <v>30</v>
      </c>
      <c r="G10" s="36">
        <f>319864-7600</f>
        <v>312264</v>
      </c>
      <c r="H10" s="36">
        <v>84350</v>
      </c>
      <c r="I10" s="36">
        <v>86691</v>
      </c>
      <c r="J10" s="31"/>
    </row>
    <row r="11" spans="1:10" ht="21" customHeight="1">
      <c r="A11" s="35" t="s">
        <v>1062</v>
      </c>
      <c r="B11" s="36">
        <v>500</v>
      </c>
      <c r="C11" s="36">
        <v>360</v>
      </c>
      <c r="D11" s="36">
        <v>360</v>
      </c>
      <c r="E11" s="31"/>
      <c r="F11" s="35" t="s">
        <v>32</v>
      </c>
      <c r="G11" s="36">
        <v>77779</v>
      </c>
      <c r="H11" s="36">
        <v>12568</v>
      </c>
      <c r="I11" s="36">
        <v>16118</v>
      </c>
      <c r="J11" s="31"/>
    </row>
    <row r="12" spans="1:10" ht="21" customHeight="1">
      <c r="A12" s="35" t="s">
        <v>1063</v>
      </c>
      <c r="B12" s="36">
        <v>800</v>
      </c>
      <c r="C12" s="36"/>
      <c r="D12" s="36"/>
      <c r="E12" s="31"/>
      <c r="F12" s="35" t="s">
        <v>34</v>
      </c>
      <c r="G12" s="36"/>
      <c r="H12" s="36">
        <v>0</v>
      </c>
      <c r="I12" s="36"/>
      <c r="J12" s="31"/>
    </row>
    <row r="13" spans="1:10" ht="21" customHeight="1">
      <c r="A13" s="34" t="s">
        <v>59</v>
      </c>
      <c r="B13" s="31">
        <v>60000</v>
      </c>
      <c r="C13" s="31">
        <v>90970</v>
      </c>
      <c r="D13" s="31">
        <v>92061</v>
      </c>
      <c r="E13" s="31"/>
      <c r="F13" s="35" t="s">
        <v>36</v>
      </c>
      <c r="G13" s="36"/>
      <c r="H13" s="36">
        <v>0</v>
      </c>
      <c r="I13" s="36"/>
      <c r="J13" s="31"/>
    </row>
    <row r="14" spans="1:10" ht="21" customHeight="1">
      <c r="A14" s="32" t="s">
        <v>66</v>
      </c>
      <c r="B14" s="31">
        <v>69800</v>
      </c>
      <c r="C14" s="31">
        <v>129800</v>
      </c>
      <c r="D14" s="31">
        <v>129800</v>
      </c>
      <c r="E14" s="31"/>
      <c r="F14" s="35" t="s">
        <v>38</v>
      </c>
      <c r="G14" s="36"/>
      <c r="H14" s="36">
        <v>0</v>
      </c>
      <c r="I14" s="36"/>
      <c r="J14" s="31"/>
    </row>
    <row r="15" spans="1:10" s="54" customFormat="1" ht="21" customHeight="1">
      <c r="A15" s="34" t="s">
        <v>1064</v>
      </c>
      <c r="B15" s="31"/>
      <c r="C15" s="31">
        <v>16000</v>
      </c>
      <c r="D15" s="31">
        <v>16000</v>
      </c>
      <c r="E15" s="31"/>
      <c r="F15" s="35" t="s">
        <v>52</v>
      </c>
      <c r="G15" s="36">
        <v>5147</v>
      </c>
      <c r="H15" s="36">
        <v>120700</v>
      </c>
      <c r="I15" s="36">
        <v>120596</v>
      </c>
      <c r="J15" s="31"/>
    </row>
    <row r="16" spans="1:10" ht="21" customHeight="1">
      <c r="A16" s="32"/>
      <c r="B16" s="31"/>
      <c r="C16" s="31"/>
      <c r="D16" s="31"/>
      <c r="E16" s="31"/>
      <c r="F16" s="35" t="s">
        <v>1065</v>
      </c>
      <c r="G16" s="36"/>
      <c r="H16" s="36">
        <v>6769</v>
      </c>
      <c r="I16" s="36">
        <v>7092</v>
      </c>
      <c r="J16" s="31"/>
    </row>
    <row r="17" spans="1:10" ht="21" customHeight="1">
      <c r="A17" s="32"/>
      <c r="B17" s="31"/>
      <c r="C17" s="31"/>
      <c r="D17" s="31"/>
      <c r="E17" s="31"/>
      <c r="F17" s="35" t="s">
        <v>54</v>
      </c>
      <c r="G17" s="36">
        <v>10000</v>
      </c>
      <c r="H17" s="36">
        <v>10500</v>
      </c>
      <c r="I17" s="36">
        <v>10497</v>
      </c>
      <c r="J17" s="31"/>
    </row>
    <row r="18" spans="1:10" ht="21" customHeight="1">
      <c r="A18" s="56"/>
      <c r="B18" s="36"/>
      <c r="C18" s="36"/>
      <c r="D18" s="36"/>
      <c r="E18" s="36"/>
      <c r="F18" s="35" t="s">
        <v>1066</v>
      </c>
      <c r="G18" s="36">
        <v>2</v>
      </c>
      <c r="H18" s="36">
        <v>2</v>
      </c>
      <c r="I18" s="36">
        <v>1</v>
      </c>
      <c r="J18" s="31"/>
    </row>
    <row r="19" spans="1:10" ht="21" customHeight="1">
      <c r="A19" s="57"/>
      <c r="B19" s="36"/>
      <c r="C19" s="36"/>
      <c r="D19" s="36"/>
      <c r="E19" s="36"/>
      <c r="F19" s="32" t="s">
        <v>60</v>
      </c>
      <c r="G19" s="31">
        <v>5110</v>
      </c>
      <c r="H19" s="31">
        <v>5110</v>
      </c>
      <c r="I19" s="32">
        <v>7008</v>
      </c>
      <c r="J19" s="31"/>
    </row>
    <row r="20" spans="1:10" ht="21" customHeight="1">
      <c r="A20" s="57"/>
      <c r="B20" s="36"/>
      <c r="C20" s="36"/>
      <c r="D20" s="36"/>
      <c r="E20" s="58"/>
      <c r="F20" s="34" t="s">
        <v>1067</v>
      </c>
      <c r="G20" s="32">
        <v>7600</v>
      </c>
      <c r="H20" s="32">
        <v>17600</v>
      </c>
      <c r="I20" s="31">
        <v>23600</v>
      </c>
      <c r="J20" s="31"/>
    </row>
    <row r="21" spans="1:10" ht="21" customHeight="1">
      <c r="A21" s="57"/>
      <c r="B21" s="36"/>
      <c r="C21" s="36"/>
      <c r="D21" s="36"/>
      <c r="E21" s="58"/>
      <c r="F21" s="34" t="s">
        <v>1068</v>
      </c>
      <c r="G21" s="31">
        <v>9800</v>
      </c>
      <c r="H21" s="31">
        <v>9800</v>
      </c>
      <c r="I21" s="31">
        <v>9800</v>
      </c>
      <c r="J21" s="31"/>
    </row>
    <row r="22" spans="1:10" ht="21" customHeight="1">
      <c r="A22" s="59"/>
      <c r="B22" s="59"/>
      <c r="C22" s="59"/>
      <c r="D22" s="59"/>
      <c r="E22" s="59"/>
      <c r="F22" s="34" t="s">
        <v>1072</v>
      </c>
      <c r="G22" s="31">
        <v>12666</v>
      </c>
      <c r="H22" s="31">
        <v>13747</v>
      </c>
      <c r="I22" s="31">
        <v>8453</v>
      </c>
      <c r="J22" s="31"/>
    </row>
    <row r="23" spans="1:10" s="54" customFormat="1" ht="21" customHeight="1">
      <c r="A23" s="218" t="s">
        <v>69</v>
      </c>
      <c r="B23" s="219"/>
      <c r="C23" s="219"/>
      <c r="D23" s="219"/>
      <c r="E23" s="220"/>
      <c r="F23" s="60" t="s">
        <v>77</v>
      </c>
      <c r="G23" s="31">
        <f>C5-G5</f>
        <v>41970</v>
      </c>
      <c r="H23" s="31">
        <f>C5-H5</f>
        <v>206090</v>
      </c>
      <c r="I23" s="31">
        <f>D5-I5</f>
        <v>198364</v>
      </c>
      <c r="J23" s="31"/>
    </row>
    <row r="24" spans="1:10" ht="21" customHeight="1">
      <c r="A24" s="221"/>
      <c r="B24" s="222"/>
      <c r="C24" s="222"/>
      <c r="D24" s="222"/>
      <c r="E24" s="223"/>
      <c r="F24" s="56" t="s">
        <v>78</v>
      </c>
      <c r="G24" s="31">
        <v>0</v>
      </c>
      <c r="H24" s="31">
        <f>H23</f>
        <v>206090</v>
      </c>
      <c r="I24" s="57">
        <f>I23</f>
        <v>198364</v>
      </c>
      <c r="J24" s="57"/>
    </row>
    <row r="25" spans="6:10" ht="21" customHeight="1">
      <c r="F25" s="61"/>
      <c r="G25" s="61"/>
      <c r="H25" s="61"/>
      <c r="I25" s="61"/>
      <c r="J25" s="61"/>
    </row>
    <row r="26" spans="6:10" ht="21" customHeight="1">
      <c r="F26" s="61"/>
      <c r="G26" s="61"/>
      <c r="H26" s="61"/>
      <c r="I26" s="61"/>
      <c r="J26" s="61"/>
    </row>
    <row r="27" spans="6:10" ht="21" customHeight="1">
      <c r="F27" s="61"/>
      <c r="G27" s="61"/>
      <c r="H27" s="61"/>
      <c r="I27" s="61"/>
      <c r="J27" s="61"/>
    </row>
    <row r="28" spans="1:10" ht="21" customHeight="1">
      <c r="A28" s="61"/>
      <c r="B28" s="61"/>
      <c r="C28" s="61"/>
      <c r="D28" s="61"/>
      <c r="E28" s="61"/>
      <c r="F28" s="61"/>
      <c r="G28" s="61"/>
      <c r="H28" s="61"/>
      <c r="I28" s="61"/>
      <c r="J28" s="61"/>
    </row>
    <row r="29" spans="1:10" ht="21" customHeight="1">
      <c r="A29" s="61"/>
      <c r="B29" s="61"/>
      <c r="C29" s="61"/>
      <c r="D29" s="61"/>
      <c r="E29" s="61"/>
      <c r="F29" s="61"/>
      <c r="G29" s="61"/>
      <c r="H29" s="61"/>
      <c r="I29" s="61"/>
      <c r="J29" s="61"/>
    </row>
    <row r="30" spans="1:10" ht="21" customHeight="1">
      <c r="A30" s="61"/>
      <c r="B30" s="61"/>
      <c r="C30" s="61"/>
      <c r="D30" s="61"/>
      <c r="E30" s="61"/>
      <c r="F30" s="61"/>
      <c r="G30" s="61"/>
      <c r="H30" s="61"/>
      <c r="I30" s="61"/>
      <c r="J30" s="61"/>
    </row>
    <row r="31" spans="1:10" ht="21" customHeight="1">
      <c r="A31" s="61"/>
      <c r="B31" s="61"/>
      <c r="C31" s="61"/>
      <c r="D31" s="61"/>
      <c r="E31" s="61"/>
      <c r="F31" s="61"/>
      <c r="G31" s="61"/>
      <c r="H31" s="61"/>
      <c r="I31" s="61"/>
      <c r="J31" s="61"/>
    </row>
    <row r="32" spans="1:10" ht="21" customHeight="1">
      <c r="A32" s="61"/>
      <c r="B32" s="61"/>
      <c r="C32" s="61"/>
      <c r="D32" s="61"/>
      <c r="E32" s="61"/>
      <c r="F32" s="61"/>
      <c r="G32" s="61"/>
      <c r="H32" s="61"/>
      <c r="I32" s="61"/>
      <c r="J32" s="61"/>
    </row>
    <row r="33" spans="1:10" ht="21" customHeight="1">
      <c r="A33" s="61"/>
      <c r="B33" s="61"/>
      <c r="C33" s="61"/>
      <c r="D33" s="61"/>
      <c r="E33" s="61"/>
      <c r="F33" s="61"/>
      <c r="G33" s="61"/>
      <c r="H33" s="61"/>
      <c r="I33" s="61"/>
      <c r="J33" s="61"/>
    </row>
    <row r="34" spans="1:10" ht="21" customHeight="1">
      <c r="A34" s="61"/>
      <c r="B34" s="61"/>
      <c r="C34" s="61"/>
      <c r="D34" s="61"/>
      <c r="E34" s="61"/>
      <c r="F34" s="61"/>
      <c r="G34" s="61"/>
      <c r="H34" s="61"/>
      <c r="I34" s="61"/>
      <c r="J34" s="61"/>
    </row>
    <row r="35" spans="1:10" ht="21" customHeight="1">
      <c r="A35" s="61"/>
      <c r="B35" s="61"/>
      <c r="C35" s="61"/>
      <c r="D35" s="61"/>
      <c r="E35" s="61"/>
      <c r="F35" s="61"/>
      <c r="G35" s="61"/>
      <c r="H35" s="61"/>
      <c r="I35" s="61"/>
      <c r="J35" s="61"/>
    </row>
    <row r="36" spans="1:10" ht="21" customHeight="1">
      <c r="A36" s="61"/>
      <c r="B36" s="61"/>
      <c r="C36" s="61"/>
      <c r="D36" s="61"/>
      <c r="E36" s="61"/>
      <c r="F36" s="61"/>
      <c r="G36" s="61"/>
      <c r="H36" s="61"/>
      <c r="I36" s="61"/>
      <c r="J36" s="61"/>
    </row>
    <row r="37" spans="1:10" ht="21" customHeight="1">
      <c r="A37" s="61"/>
      <c r="B37" s="61"/>
      <c r="C37" s="61"/>
      <c r="D37" s="61"/>
      <c r="E37" s="61"/>
      <c r="F37" s="61"/>
      <c r="G37" s="61"/>
      <c r="H37" s="61"/>
      <c r="I37" s="61"/>
      <c r="J37" s="61"/>
    </row>
    <row r="38" spans="1:10" ht="21" customHeight="1">
      <c r="A38" s="61"/>
      <c r="B38" s="61"/>
      <c r="C38" s="61"/>
      <c r="D38" s="61"/>
      <c r="E38" s="61"/>
      <c r="F38" s="61"/>
      <c r="G38" s="61"/>
      <c r="H38" s="61"/>
      <c r="I38" s="61"/>
      <c r="J38" s="61"/>
    </row>
  </sheetData>
  <sheetProtection/>
  <mergeCells count="3">
    <mergeCell ref="A2:J2"/>
    <mergeCell ref="G3:J3"/>
    <mergeCell ref="A23:E24"/>
  </mergeCells>
  <printOptions horizontalCentered="1"/>
  <pageMargins left="0.39" right="0.31" top="0.55" bottom="0.39" header="0.16" footer="0.31"/>
  <pageSetup horizontalDpi="600" verticalDpi="600" orientation="landscape" paperSize="9" scale="88"/>
  <headerFooter alignWithMargins="0">
    <oddFooter>&amp;C—22—</oddFooter>
  </headerFooter>
</worksheet>
</file>

<file path=xl/worksheets/sheet6.xml><?xml version="1.0" encoding="utf-8"?>
<worksheet xmlns="http://schemas.openxmlformats.org/spreadsheetml/2006/main" xmlns:r="http://schemas.openxmlformats.org/officeDocument/2006/relationships">
  <dimension ref="A1:B275"/>
  <sheetViews>
    <sheetView showGridLines="0" showZeros="0" workbookViewId="0" topLeftCell="A1">
      <selection activeCell="E21" sqref="E21"/>
    </sheetView>
  </sheetViews>
  <sheetFormatPr defaultColWidth="12.125" defaultRowHeight="15" customHeight="1"/>
  <cols>
    <col min="1" max="1" width="59.00390625" style="173" customWidth="1"/>
    <col min="2" max="2" width="22.50390625" style="173" customWidth="1"/>
    <col min="3" max="16384" width="12.125" style="173" customWidth="1"/>
  </cols>
  <sheetData>
    <row r="1" spans="1:2" ht="15" customHeight="1">
      <c r="A1" s="224" t="s">
        <v>1073</v>
      </c>
      <c r="B1" s="224"/>
    </row>
    <row r="2" spans="1:2" ht="25.5" customHeight="1">
      <c r="A2" s="225" t="s">
        <v>1074</v>
      </c>
      <c r="B2" s="225"/>
    </row>
    <row r="3" spans="1:2" ht="18" customHeight="1">
      <c r="A3" s="174"/>
      <c r="B3" s="175" t="s">
        <v>74</v>
      </c>
    </row>
    <row r="4" spans="1:2" ht="16.5" customHeight="1">
      <c r="A4" s="176" t="s">
        <v>81</v>
      </c>
      <c r="B4" s="176" t="s">
        <v>82</v>
      </c>
    </row>
    <row r="5" spans="1:2" ht="16.5" customHeight="1">
      <c r="A5" s="177" t="s">
        <v>1075</v>
      </c>
      <c r="B5" s="178">
        <f>SUM(B6,B14,B30,B42,B53,B108,B132,B184,B189,B193,B219,B237,B255)</f>
        <v>251509</v>
      </c>
    </row>
    <row r="6" spans="1:2" ht="16.5" customHeight="1">
      <c r="A6" s="179" t="s">
        <v>20</v>
      </c>
      <c r="B6" s="178">
        <f>B7</f>
        <v>0</v>
      </c>
    </row>
    <row r="7" spans="1:2" ht="16.5" customHeight="1">
      <c r="A7" s="179" t="s">
        <v>1076</v>
      </c>
      <c r="B7" s="178">
        <f>SUM(B8:B13)</f>
        <v>0</v>
      </c>
    </row>
    <row r="8" spans="1:2" ht="16.5" customHeight="1">
      <c r="A8" s="180" t="s">
        <v>1077</v>
      </c>
      <c r="B8" s="178">
        <v>0</v>
      </c>
    </row>
    <row r="9" spans="1:2" ht="16.5" customHeight="1">
      <c r="A9" s="180" t="s">
        <v>1078</v>
      </c>
      <c r="B9" s="178">
        <v>0</v>
      </c>
    </row>
    <row r="10" spans="1:2" ht="16.5" customHeight="1">
      <c r="A10" s="180" t="s">
        <v>1079</v>
      </c>
      <c r="B10" s="178">
        <v>0</v>
      </c>
    </row>
    <row r="11" spans="1:2" ht="16.5" customHeight="1">
      <c r="A11" s="180" t="s">
        <v>1080</v>
      </c>
      <c r="B11" s="178">
        <v>0</v>
      </c>
    </row>
    <row r="12" spans="1:2" ht="17.25" customHeight="1">
      <c r="A12" s="180" t="s">
        <v>1081</v>
      </c>
      <c r="B12" s="178">
        <v>0</v>
      </c>
    </row>
    <row r="13" spans="1:2" ht="17.25" customHeight="1">
      <c r="A13" s="180" t="s">
        <v>1082</v>
      </c>
      <c r="B13" s="178">
        <v>0</v>
      </c>
    </row>
    <row r="14" spans="1:2" ht="17.25" customHeight="1">
      <c r="A14" s="179" t="s">
        <v>22</v>
      </c>
      <c r="B14" s="178">
        <f>SUM(B15,B21,B27)</f>
        <v>81</v>
      </c>
    </row>
    <row r="15" spans="1:2" ht="17.25" customHeight="1">
      <c r="A15" s="179" t="s">
        <v>1083</v>
      </c>
      <c r="B15" s="178">
        <f>SUM(B16:B20)</f>
        <v>0</v>
      </c>
    </row>
    <row r="16" spans="1:2" ht="17.25" customHeight="1">
      <c r="A16" s="180" t="s">
        <v>1084</v>
      </c>
      <c r="B16" s="178">
        <v>0</v>
      </c>
    </row>
    <row r="17" spans="1:2" ht="17.25" customHeight="1">
      <c r="A17" s="180" t="s">
        <v>1085</v>
      </c>
      <c r="B17" s="178">
        <v>0</v>
      </c>
    </row>
    <row r="18" spans="1:2" ht="17.25" customHeight="1">
      <c r="A18" s="180" t="s">
        <v>1086</v>
      </c>
      <c r="B18" s="178">
        <v>0</v>
      </c>
    </row>
    <row r="19" spans="1:2" ht="17.25" customHeight="1">
      <c r="A19" s="180" t="s">
        <v>1087</v>
      </c>
      <c r="B19" s="178">
        <v>0</v>
      </c>
    </row>
    <row r="20" spans="1:2" ht="17.25" customHeight="1">
      <c r="A20" s="180" t="s">
        <v>1088</v>
      </c>
      <c r="B20" s="178">
        <v>0</v>
      </c>
    </row>
    <row r="21" spans="1:2" ht="17.25" customHeight="1">
      <c r="A21" s="179" t="s">
        <v>1089</v>
      </c>
      <c r="B21" s="178">
        <f>SUM(B22:B26)</f>
        <v>81</v>
      </c>
    </row>
    <row r="22" spans="1:2" ht="17.25" customHeight="1">
      <c r="A22" s="180" t="s">
        <v>1090</v>
      </c>
      <c r="B22" s="178">
        <v>0</v>
      </c>
    </row>
    <row r="23" spans="1:2" ht="17.25" customHeight="1">
      <c r="A23" s="180" t="s">
        <v>1091</v>
      </c>
      <c r="B23" s="178">
        <v>0</v>
      </c>
    </row>
    <row r="24" spans="1:2" ht="17.25" customHeight="1">
      <c r="A24" s="180" t="s">
        <v>1092</v>
      </c>
      <c r="B24" s="178">
        <v>0</v>
      </c>
    </row>
    <row r="25" spans="1:2" ht="17.25" customHeight="1">
      <c r="A25" s="180" t="s">
        <v>1093</v>
      </c>
      <c r="B25" s="178">
        <v>81</v>
      </c>
    </row>
    <row r="26" spans="1:2" ht="17.25" customHeight="1">
      <c r="A26" s="180" t="s">
        <v>1094</v>
      </c>
      <c r="B26" s="178">
        <v>0</v>
      </c>
    </row>
    <row r="27" spans="1:2" ht="17.25" customHeight="1">
      <c r="A27" s="179" t="s">
        <v>1095</v>
      </c>
      <c r="B27" s="178">
        <f>SUM(B28:B29)</f>
        <v>0</v>
      </c>
    </row>
    <row r="28" spans="1:2" ht="17.25" customHeight="1">
      <c r="A28" s="180" t="s">
        <v>1096</v>
      </c>
      <c r="B28" s="178">
        <v>0</v>
      </c>
    </row>
    <row r="29" spans="1:2" ht="17.25" customHeight="1">
      <c r="A29" s="180" t="s">
        <v>1097</v>
      </c>
      <c r="B29" s="178">
        <v>0</v>
      </c>
    </row>
    <row r="30" spans="1:2" ht="17.25" customHeight="1">
      <c r="A30" s="179" t="s">
        <v>24</v>
      </c>
      <c r="B30" s="178">
        <f>SUM(B31,B35,B39)</f>
        <v>2143</v>
      </c>
    </row>
    <row r="31" spans="1:2" ht="17.25" customHeight="1">
      <c r="A31" s="179" t="s">
        <v>1098</v>
      </c>
      <c r="B31" s="178">
        <f>SUM(B32:B34)</f>
        <v>2063</v>
      </c>
    </row>
    <row r="32" spans="1:2" ht="17.25" customHeight="1">
      <c r="A32" s="180" t="s">
        <v>1099</v>
      </c>
      <c r="B32" s="178">
        <v>1546</v>
      </c>
    </row>
    <row r="33" spans="1:2" ht="17.25" customHeight="1">
      <c r="A33" s="180" t="s">
        <v>1100</v>
      </c>
      <c r="B33" s="178">
        <v>517</v>
      </c>
    </row>
    <row r="34" spans="1:2" ht="17.25" customHeight="1">
      <c r="A34" s="180" t="s">
        <v>1101</v>
      </c>
      <c r="B34" s="178">
        <v>0</v>
      </c>
    </row>
    <row r="35" spans="1:2" ht="17.25" customHeight="1">
      <c r="A35" s="179" t="s">
        <v>1102</v>
      </c>
      <c r="B35" s="178">
        <f>SUM(B36:B38)</f>
        <v>80</v>
      </c>
    </row>
    <row r="36" spans="1:2" ht="17.25" customHeight="1">
      <c r="A36" s="180" t="s">
        <v>1099</v>
      </c>
      <c r="B36" s="178">
        <v>0</v>
      </c>
    </row>
    <row r="37" spans="1:2" ht="17.25" customHeight="1">
      <c r="A37" s="180" t="s">
        <v>1100</v>
      </c>
      <c r="B37" s="178">
        <v>80</v>
      </c>
    </row>
    <row r="38" spans="1:2" ht="17.25" customHeight="1">
      <c r="A38" s="180" t="s">
        <v>1103</v>
      </c>
      <c r="B38" s="178">
        <v>0</v>
      </c>
    </row>
    <row r="39" spans="1:2" ht="17.25" customHeight="1">
      <c r="A39" s="179" t="s">
        <v>1104</v>
      </c>
      <c r="B39" s="178">
        <f>SUM(B40:B41)</f>
        <v>0</v>
      </c>
    </row>
    <row r="40" spans="1:2" ht="17.25" customHeight="1">
      <c r="A40" s="180" t="s">
        <v>1100</v>
      </c>
      <c r="B40" s="178">
        <v>0</v>
      </c>
    </row>
    <row r="41" spans="1:2" ht="17.25" customHeight="1">
      <c r="A41" s="180" t="s">
        <v>1105</v>
      </c>
      <c r="B41" s="178">
        <v>0</v>
      </c>
    </row>
    <row r="42" spans="1:2" ht="17.25" customHeight="1">
      <c r="A42" s="179" t="s">
        <v>28</v>
      </c>
      <c r="B42" s="178">
        <f>SUM(B43,B48)</f>
        <v>0</v>
      </c>
    </row>
    <row r="43" spans="1:2" ht="17.25" customHeight="1">
      <c r="A43" s="179" t="s">
        <v>1106</v>
      </c>
      <c r="B43" s="178">
        <f>SUM(B44:B47)</f>
        <v>0</v>
      </c>
    </row>
    <row r="44" spans="1:2" ht="17.25" customHeight="1">
      <c r="A44" s="180" t="s">
        <v>1107</v>
      </c>
      <c r="B44" s="178">
        <v>0</v>
      </c>
    </row>
    <row r="45" spans="1:2" ht="17.25" customHeight="1">
      <c r="A45" s="180" t="s">
        <v>1108</v>
      </c>
      <c r="B45" s="178">
        <v>0</v>
      </c>
    </row>
    <row r="46" spans="1:2" ht="17.25" customHeight="1">
      <c r="A46" s="180" t="s">
        <v>1109</v>
      </c>
      <c r="B46" s="178">
        <v>0</v>
      </c>
    </row>
    <row r="47" spans="1:2" ht="17.25" customHeight="1">
      <c r="A47" s="180" t="s">
        <v>1110</v>
      </c>
      <c r="B47" s="178">
        <v>0</v>
      </c>
    </row>
    <row r="48" spans="1:2" ht="17.25" customHeight="1">
      <c r="A48" s="179" t="s">
        <v>1111</v>
      </c>
      <c r="B48" s="178">
        <f>SUM(B49:B52)</f>
        <v>0</v>
      </c>
    </row>
    <row r="49" spans="1:2" ht="17.25" customHeight="1">
      <c r="A49" s="180" t="s">
        <v>1112</v>
      </c>
      <c r="B49" s="178">
        <v>0</v>
      </c>
    </row>
    <row r="50" spans="1:2" ht="17.25" customHeight="1">
      <c r="A50" s="180" t="s">
        <v>1113</v>
      </c>
      <c r="B50" s="178">
        <v>0</v>
      </c>
    </row>
    <row r="51" spans="1:2" ht="17.25" customHeight="1">
      <c r="A51" s="180" t="s">
        <v>1114</v>
      </c>
      <c r="B51" s="178">
        <v>0</v>
      </c>
    </row>
    <row r="52" spans="1:2" ht="17.25" customHeight="1">
      <c r="A52" s="180" t="s">
        <v>1115</v>
      </c>
      <c r="B52" s="178">
        <v>0</v>
      </c>
    </row>
    <row r="53" spans="1:2" ht="17.25" customHeight="1">
      <c r="A53" s="179" t="s">
        <v>30</v>
      </c>
      <c r="B53" s="178">
        <f>SUM(B54,B67,B71:B72,B78,B82,B86,B90,B96,B99)</f>
        <v>87388</v>
      </c>
    </row>
    <row r="54" spans="1:2" ht="15" customHeight="1">
      <c r="A54" s="179" t="s">
        <v>1116</v>
      </c>
      <c r="B54" s="178">
        <f>SUM(B55:B66)</f>
        <v>76910</v>
      </c>
    </row>
    <row r="55" spans="1:2" ht="15" customHeight="1">
      <c r="A55" s="180" t="s">
        <v>1117</v>
      </c>
      <c r="B55" s="178">
        <v>34126</v>
      </c>
    </row>
    <row r="56" spans="1:2" ht="15" customHeight="1">
      <c r="A56" s="180" t="s">
        <v>1118</v>
      </c>
      <c r="B56" s="178">
        <v>126</v>
      </c>
    </row>
    <row r="57" spans="1:2" ht="15" customHeight="1">
      <c r="A57" s="180" t="s">
        <v>1119</v>
      </c>
      <c r="B57" s="178">
        <v>10441</v>
      </c>
    </row>
    <row r="58" spans="1:2" ht="15" customHeight="1">
      <c r="A58" s="180" t="s">
        <v>1120</v>
      </c>
      <c r="B58" s="178">
        <v>489</v>
      </c>
    </row>
    <row r="59" spans="1:2" ht="15" customHeight="1">
      <c r="A59" s="180" t="s">
        <v>1121</v>
      </c>
      <c r="B59" s="178">
        <v>0</v>
      </c>
    </row>
    <row r="60" spans="1:2" ht="15" customHeight="1">
      <c r="A60" s="180" t="s">
        <v>1122</v>
      </c>
      <c r="B60" s="178">
        <v>0</v>
      </c>
    </row>
    <row r="61" spans="1:2" ht="15" customHeight="1">
      <c r="A61" s="180" t="s">
        <v>1123</v>
      </c>
      <c r="B61" s="178">
        <v>0</v>
      </c>
    </row>
    <row r="62" spans="1:2" ht="15" customHeight="1">
      <c r="A62" s="180" t="s">
        <v>1124</v>
      </c>
      <c r="B62" s="178">
        <v>0</v>
      </c>
    </row>
    <row r="63" spans="1:2" ht="15" customHeight="1">
      <c r="A63" s="180" t="s">
        <v>1125</v>
      </c>
      <c r="B63" s="178">
        <v>23000</v>
      </c>
    </row>
    <row r="64" spans="1:2" ht="15" customHeight="1">
      <c r="A64" s="180" t="s">
        <v>1126</v>
      </c>
      <c r="B64" s="178">
        <v>0</v>
      </c>
    </row>
    <row r="65" spans="1:2" ht="15" customHeight="1">
      <c r="A65" s="180" t="s">
        <v>1127</v>
      </c>
      <c r="B65" s="178">
        <v>0</v>
      </c>
    </row>
    <row r="66" spans="1:2" ht="15" customHeight="1">
      <c r="A66" s="180" t="s">
        <v>1128</v>
      </c>
      <c r="B66" s="178">
        <v>8728</v>
      </c>
    </row>
    <row r="67" spans="1:2" ht="15" customHeight="1">
      <c r="A67" s="179" t="s">
        <v>1129</v>
      </c>
      <c r="B67" s="178">
        <f>SUM(B68:B70)</f>
        <v>0</v>
      </c>
    </row>
    <row r="68" spans="1:2" ht="15" customHeight="1">
      <c r="A68" s="180" t="s">
        <v>1117</v>
      </c>
      <c r="B68" s="178">
        <v>0</v>
      </c>
    </row>
    <row r="69" spans="1:2" ht="15" customHeight="1">
      <c r="A69" s="180" t="s">
        <v>1118</v>
      </c>
      <c r="B69" s="178">
        <v>0</v>
      </c>
    </row>
    <row r="70" spans="1:2" ht="15" customHeight="1">
      <c r="A70" s="180" t="s">
        <v>1130</v>
      </c>
      <c r="B70" s="178">
        <v>0</v>
      </c>
    </row>
    <row r="71" spans="1:2" ht="15" customHeight="1">
      <c r="A71" s="179" t="s">
        <v>1131</v>
      </c>
      <c r="B71" s="178">
        <v>0</v>
      </c>
    </row>
    <row r="72" spans="1:2" ht="15" customHeight="1">
      <c r="A72" s="179" t="s">
        <v>1132</v>
      </c>
      <c r="B72" s="178">
        <f>SUM(B73:B77)</f>
        <v>10478</v>
      </c>
    </row>
    <row r="73" spans="1:2" ht="15" customHeight="1">
      <c r="A73" s="180" t="s">
        <v>1133</v>
      </c>
      <c r="B73" s="178">
        <v>962</v>
      </c>
    </row>
    <row r="74" spans="1:2" ht="15" customHeight="1">
      <c r="A74" s="180" t="s">
        <v>1134</v>
      </c>
      <c r="B74" s="178">
        <v>1714</v>
      </c>
    </row>
    <row r="75" spans="1:2" ht="15" customHeight="1">
      <c r="A75" s="180" t="s">
        <v>1135</v>
      </c>
      <c r="B75" s="178">
        <v>0</v>
      </c>
    </row>
    <row r="76" spans="1:2" ht="15" customHeight="1">
      <c r="A76" s="180" t="s">
        <v>1136</v>
      </c>
      <c r="B76" s="178">
        <v>0</v>
      </c>
    </row>
    <row r="77" spans="1:2" ht="15" customHeight="1">
      <c r="A77" s="180" t="s">
        <v>1137</v>
      </c>
      <c r="B77" s="178">
        <v>7802</v>
      </c>
    </row>
    <row r="78" spans="1:2" ht="15" customHeight="1">
      <c r="A78" s="179" t="s">
        <v>1138</v>
      </c>
      <c r="B78" s="178">
        <f>SUM(B79:B81)</f>
        <v>0</v>
      </c>
    </row>
    <row r="79" spans="1:2" ht="15" customHeight="1">
      <c r="A79" s="180" t="s">
        <v>1139</v>
      </c>
      <c r="B79" s="178">
        <v>0</v>
      </c>
    </row>
    <row r="80" spans="1:2" ht="15" customHeight="1">
      <c r="A80" s="180" t="s">
        <v>1140</v>
      </c>
      <c r="B80" s="178">
        <v>0</v>
      </c>
    </row>
    <row r="81" spans="1:2" ht="15" customHeight="1">
      <c r="A81" s="180" t="s">
        <v>1141</v>
      </c>
      <c r="B81" s="178">
        <v>0</v>
      </c>
    </row>
    <row r="82" spans="1:2" ht="15" customHeight="1">
      <c r="A82" s="179" t="s">
        <v>1142</v>
      </c>
      <c r="B82" s="178">
        <f>SUM(B83:B85)</f>
        <v>0</v>
      </c>
    </row>
    <row r="83" spans="1:2" ht="15" customHeight="1">
      <c r="A83" s="180" t="s">
        <v>1143</v>
      </c>
      <c r="B83" s="178">
        <v>0</v>
      </c>
    </row>
    <row r="84" spans="1:2" ht="15" customHeight="1">
      <c r="A84" s="180" t="s">
        <v>1144</v>
      </c>
      <c r="B84" s="178">
        <v>0</v>
      </c>
    </row>
    <row r="85" spans="1:2" ht="15" customHeight="1">
      <c r="A85" s="180" t="s">
        <v>1145</v>
      </c>
      <c r="B85" s="178">
        <v>0</v>
      </c>
    </row>
    <row r="86" spans="1:2" ht="15" customHeight="1">
      <c r="A86" s="179" t="s">
        <v>1146</v>
      </c>
      <c r="B86" s="178">
        <f>SUM(B87:B89)</f>
        <v>0</v>
      </c>
    </row>
    <row r="87" spans="1:2" ht="15" customHeight="1">
      <c r="A87" s="180" t="s">
        <v>1143</v>
      </c>
      <c r="B87" s="178">
        <v>0</v>
      </c>
    </row>
    <row r="88" spans="1:2" ht="15" customHeight="1">
      <c r="A88" s="180" t="s">
        <v>1144</v>
      </c>
      <c r="B88" s="178">
        <v>0</v>
      </c>
    </row>
    <row r="89" spans="1:2" ht="15" customHeight="1">
      <c r="A89" s="180" t="s">
        <v>1147</v>
      </c>
      <c r="B89" s="178">
        <v>0</v>
      </c>
    </row>
    <row r="90" spans="1:2" ht="15" customHeight="1">
      <c r="A90" s="179" t="s">
        <v>1148</v>
      </c>
      <c r="B90" s="178">
        <f>SUM(B91:B95)</f>
        <v>0</v>
      </c>
    </row>
    <row r="91" spans="1:2" ht="15" customHeight="1">
      <c r="A91" s="180" t="s">
        <v>1149</v>
      </c>
      <c r="B91" s="178">
        <v>0</v>
      </c>
    </row>
    <row r="92" spans="1:2" ht="15" customHeight="1">
      <c r="A92" s="180" t="s">
        <v>1150</v>
      </c>
      <c r="B92" s="178">
        <v>0</v>
      </c>
    </row>
    <row r="93" spans="1:2" ht="15" customHeight="1">
      <c r="A93" s="180" t="s">
        <v>1151</v>
      </c>
      <c r="B93" s="178">
        <v>0</v>
      </c>
    </row>
    <row r="94" spans="1:2" ht="15" customHeight="1">
      <c r="A94" s="180" t="s">
        <v>1152</v>
      </c>
      <c r="B94" s="178">
        <v>0</v>
      </c>
    </row>
    <row r="95" spans="1:2" ht="15" customHeight="1">
      <c r="A95" s="180" t="s">
        <v>1153</v>
      </c>
      <c r="B95" s="178">
        <v>0</v>
      </c>
    </row>
    <row r="96" spans="1:2" ht="15" customHeight="1">
      <c r="A96" s="179" t="s">
        <v>1154</v>
      </c>
      <c r="B96" s="178">
        <f>SUM(B97:B98)</f>
        <v>0</v>
      </c>
    </row>
    <row r="97" spans="1:2" ht="15" customHeight="1">
      <c r="A97" s="180" t="s">
        <v>1155</v>
      </c>
      <c r="B97" s="178">
        <v>0</v>
      </c>
    </row>
    <row r="98" spans="1:2" ht="15" customHeight="1">
      <c r="A98" s="180" t="s">
        <v>1156</v>
      </c>
      <c r="B98" s="178">
        <v>0</v>
      </c>
    </row>
    <row r="99" spans="1:2" ht="15" customHeight="1">
      <c r="A99" s="179" t="s">
        <v>1157</v>
      </c>
      <c r="B99" s="178">
        <f>SUM(B100:B107)</f>
        <v>0</v>
      </c>
    </row>
    <row r="100" spans="1:2" ht="15" customHeight="1">
      <c r="A100" s="180" t="s">
        <v>1143</v>
      </c>
      <c r="B100" s="178">
        <v>0</v>
      </c>
    </row>
    <row r="101" spans="1:2" ht="15" customHeight="1">
      <c r="A101" s="180" t="s">
        <v>1144</v>
      </c>
      <c r="B101" s="178">
        <v>0</v>
      </c>
    </row>
    <row r="102" spans="1:2" ht="15" customHeight="1">
      <c r="A102" s="180" t="s">
        <v>1158</v>
      </c>
      <c r="B102" s="178">
        <v>0</v>
      </c>
    </row>
    <row r="103" spans="1:2" ht="15" customHeight="1">
      <c r="A103" s="180" t="s">
        <v>1159</v>
      </c>
      <c r="B103" s="178">
        <v>0</v>
      </c>
    </row>
    <row r="104" spans="1:2" ht="15" customHeight="1">
      <c r="A104" s="180" t="s">
        <v>1160</v>
      </c>
      <c r="B104" s="178">
        <v>0</v>
      </c>
    </row>
    <row r="105" spans="1:2" ht="15" customHeight="1">
      <c r="A105" s="180" t="s">
        <v>1161</v>
      </c>
      <c r="B105" s="178">
        <v>0</v>
      </c>
    </row>
    <row r="106" spans="1:2" ht="15" customHeight="1">
      <c r="A106" s="180" t="s">
        <v>1162</v>
      </c>
      <c r="B106" s="178">
        <v>0</v>
      </c>
    </row>
    <row r="107" spans="1:2" ht="15" customHeight="1">
      <c r="A107" s="180" t="s">
        <v>1163</v>
      </c>
      <c r="B107" s="178">
        <v>0</v>
      </c>
    </row>
    <row r="108" spans="1:2" ht="15" customHeight="1">
      <c r="A108" s="179" t="s">
        <v>32</v>
      </c>
      <c r="B108" s="178">
        <f>SUM(B109,B114,B119,B124,B127)</f>
        <v>22577</v>
      </c>
    </row>
    <row r="109" spans="1:2" ht="15" customHeight="1">
      <c r="A109" s="179" t="s">
        <v>1164</v>
      </c>
      <c r="B109" s="178">
        <f>SUM(B110:B113)</f>
        <v>154</v>
      </c>
    </row>
    <row r="110" spans="1:2" ht="15" customHeight="1">
      <c r="A110" s="180" t="s">
        <v>1100</v>
      </c>
      <c r="B110" s="178">
        <v>154</v>
      </c>
    </row>
    <row r="111" spans="1:2" ht="15" customHeight="1">
      <c r="A111" s="180" t="s">
        <v>1165</v>
      </c>
      <c r="B111" s="178">
        <v>0</v>
      </c>
    </row>
    <row r="112" spans="1:2" ht="15" customHeight="1">
      <c r="A112" s="180" t="s">
        <v>1166</v>
      </c>
      <c r="B112" s="178">
        <v>0</v>
      </c>
    </row>
    <row r="113" spans="1:2" ht="15" customHeight="1">
      <c r="A113" s="180" t="s">
        <v>1167</v>
      </c>
      <c r="B113" s="178">
        <v>0</v>
      </c>
    </row>
    <row r="114" spans="1:2" ht="15" customHeight="1">
      <c r="A114" s="179" t="s">
        <v>1168</v>
      </c>
      <c r="B114" s="178">
        <f>SUM(B115:B118)</f>
        <v>3811</v>
      </c>
    </row>
    <row r="115" spans="1:2" ht="15" customHeight="1">
      <c r="A115" s="180" t="s">
        <v>1100</v>
      </c>
      <c r="B115" s="178">
        <v>2303</v>
      </c>
    </row>
    <row r="116" spans="1:2" ht="15" customHeight="1">
      <c r="A116" s="180" t="s">
        <v>1165</v>
      </c>
      <c r="B116" s="178">
        <v>1358</v>
      </c>
    </row>
    <row r="117" spans="1:2" ht="15" customHeight="1">
      <c r="A117" s="180" t="s">
        <v>1169</v>
      </c>
      <c r="B117" s="178">
        <v>0</v>
      </c>
    </row>
    <row r="118" spans="1:2" ht="15" customHeight="1">
      <c r="A118" s="180" t="s">
        <v>1170</v>
      </c>
      <c r="B118" s="178">
        <v>150</v>
      </c>
    </row>
    <row r="119" spans="1:2" ht="15" customHeight="1">
      <c r="A119" s="179" t="s">
        <v>1171</v>
      </c>
      <c r="B119" s="178">
        <f>SUM(B120:B123)</f>
        <v>18612</v>
      </c>
    </row>
    <row r="120" spans="1:2" ht="15" customHeight="1">
      <c r="A120" s="180" t="s">
        <v>1172</v>
      </c>
      <c r="B120" s="178">
        <v>0</v>
      </c>
    </row>
    <row r="121" spans="1:2" ht="15" customHeight="1">
      <c r="A121" s="180" t="s">
        <v>1173</v>
      </c>
      <c r="B121" s="178">
        <v>18612</v>
      </c>
    </row>
    <row r="122" spans="1:2" ht="15" customHeight="1">
      <c r="A122" s="180" t="s">
        <v>1174</v>
      </c>
      <c r="B122" s="178">
        <v>0</v>
      </c>
    </row>
    <row r="123" spans="1:2" ht="15" customHeight="1">
      <c r="A123" s="180" t="s">
        <v>1175</v>
      </c>
      <c r="B123" s="178">
        <v>0</v>
      </c>
    </row>
    <row r="124" spans="1:2" ht="15" customHeight="1">
      <c r="A124" s="179" t="s">
        <v>1176</v>
      </c>
      <c r="B124" s="178">
        <f>SUM(B125:B126)</f>
        <v>0</v>
      </c>
    </row>
    <row r="125" spans="1:2" ht="15" customHeight="1">
      <c r="A125" s="180" t="s">
        <v>1177</v>
      </c>
      <c r="B125" s="178">
        <v>0</v>
      </c>
    </row>
    <row r="126" spans="1:2" ht="15" customHeight="1">
      <c r="A126" s="180" t="s">
        <v>1178</v>
      </c>
      <c r="B126" s="178">
        <v>0</v>
      </c>
    </row>
    <row r="127" spans="1:2" ht="15" customHeight="1">
      <c r="A127" s="179" t="s">
        <v>1179</v>
      </c>
      <c r="B127" s="178">
        <f>SUM(B128:B131)</f>
        <v>0</v>
      </c>
    </row>
    <row r="128" spans="1:2" ht="15" customHeight="1">
      <c r="A128" s="180" t="s">
        <v>1180</v>
      </c>
      <c r="B128" s="178">
        <v>0</v>
      </c>
    </row>
    <row r="129" spans="1:2" ht="15" customHeight="1">
      <c r="A129" s="180" t="s">
        <v>1181</v>
      </c>
      <c r="B129" s="178">
        <v>0</v>
      </c>
    </row>
    <row r="130" spans="1:2" ht="15" customHeight="1">
      <c r="A130" s="180" t="s">
        <v>1182</v>
      </c>
      <c r="B130" s="178">
        <v>0</v>
      </c>
    </row>
    <row r="131" spans="1:2" ht="15" customHeight="1">
      <c r="A131" s="180" t="s">
        <v>1183</v>
      </c>
      <c r="B131" s="178">
        <v>0</v>
      </c>
    </row>
    <row r="132" spans="1:2" ht="15" customHeight="1">
      <c r="A132" s="179" t="s">
        <v>34</v>
      </c>
      <c r="B132" s="178">
        <f>SUM(B133,B138,B143,B148,B157,B164,B173,B176,B179,B180)</f>
        <v>0</v>
      </c>
    </row>
    <row r="133" spans="1:2" ht="15" customHeight="1">
      <c r="A133" s="179" t="s">
        <v>1184</v>
      </c>
      <c r="B133" s="178">
        <f>SUM(B134:B137)</f>
        <v>0</v>
      </c>
    </row>
    <row r="134" spans="1:2" ht="15" customHeight="1">
      <c r="A134" s="180" t="s">
        <v>1185</v>
      </c>
      <c r="B134" s="178">
        <v>0</v>
      </c>
    </row>
    <row r="135" spans="1:2" ht="15" customHeight="1">
      <c r="A135" s="180" t="s">
        <v>1186</v>
      </c>
      <c r="B135" s="178">
        <v>0</v>
      </c>
    </row>
    <row r="136" spans="1:2" ht="15" customHeight="1">
      <c r="A136" s="180" t="s">
        <v>1187</v>
      </c>
      <c r="B136" s="178">
        <v>0</v>
      </c>
    </row>
    <row r="137" spans="1:2" ht="15" customHeight="1">
      <c r="A137" s="180" t="s">
        <v>1188</v>
      </c>
      <c r="B137" s="178">
        <v>0</v>
      </c>
    </row>
    <row r="138" spans="1:2" ht="15" customHeight="1">
      <c r="A138" s="179" t="s">
        <v>1189</v>
      </c>
      <c r="B138" s="178">
        <f>SUM(B139:B142)</f>
        <v>0</v>
      </c>
    </row>
    <row r="139" spans="1:2" ht="15" customHeight="1">
      <c r="A139" s="180" t="s">
        <v>1187</v>
      </c>
      <c r="B139" s="178">
        <v>0</v>
      </c>
    </row>
    <row r="140" spans="1:2" ht="15" customHeight="1">
      <c r="A140" s="180" t="s">
        <v>1190</v>
      </c>
      <c r="B140" s="178">
        <v>0</v>
      </c>
    </row>
    <row r="141" spans="1:2" ht="15" customHeight="1">
      <c r="A141" s="180" t="s">
        <v>1191</v>
      </c>
      <c r="B141" s="178">
        <v>0</v>
      </c>
    </row>
    <row r="142" spans="1:2" ht="15" customHeight="1">
      <c r="A142" s="180" t="s">
        <v>1192</v>
      </c>
      <c r="B142" s="178">
        <v>0</v>
      </c>
    </row>
    <row r="143" spans="1:2" ht="15" customHeight="1">
      <c r="A143" s="179" t="s">
        <v>1193</v>
      </c>
      <c r="B143" s="178">
        <f>SUM(B144:B147)</f>
        <v>0</v>
      </c>
    </row>
    <row r="144" spans="1:2" ht="15" customHeight="1">
      <c r="A144" s="180" t="s">
        <v>1194</v>
      </c>
      <c r="B144" s="178">
        <v>0</v>
      </c>
    </row>
    <row r="145" spans="1:2" ht="15" customHeight="1">
      <c r="A145" s="180" t="s">
        <v>1195</v>
      </c>
      <c r="B145" s="178">
        <v>0</v>
      </c>
    </row>
    <row r="146" spans="1:2" ht="15" customHeight="1">
      <c r="A146" s="180" t="s">
        <v>1196</v>
      </c>
      <c r="B146" s="178">
        <v>0</v>
      </c>
    </row>
    <row r="147" spans="1:2" ht="15" customHeight="1">
      <c r="A147" s="180" t="s">
        <v>1197</v>
      </c>
      <c r="B147" s="178">
        <v>0</v>
      </c>
    </row>
    <row r="148" spans="1:2" ht="15" customHeight="1">
      <c r="A148" s="179" t="s">
        <v>1198</v>
      </c>
      <c r="B148" s="178">
        <f>SUM(B149:B156)</f>
        <v>0</v>
      </c>
    </row>
    <row r="149" spans="1:2" ht="15" customHeight="1">
      <c r="A149" s="180" t="s">
        <v>1199</v>
      </c>
      <c r="B149" s="178">
        <v>0</v>
      </c>
    </row>
    <row r="150" spans="1:2" ht="15" customHeight="1">
      <c r="A150" s="180" t="s">
        <v>1200</v>
      </c>
      <c r="B150" s="178">
        <v>0</v>
      </c>
    </row>
    <row r="151" spans="1:2" ht="15" customHeight="1">
      <c r="A151" s="180" t="s">
        <v>1201</v>
      </c>
      <c r="B151" s="178">
        <v>0</v>
      </c>
    </row>
    <row r="152" spans="1:2" ht="15" customHeight="1">
      <c r="A152" s="180" t="s">
        <v>1202</v>
      </c>
      <c r="B152" s="178">
        <v>0</v>
      </c>
    </row>
    <row r="153" spans="1:2" ht="15" customHeight="1">
      <c r="A153" s="180" t="s">
        <v>1203</v>
      </c>
      <c r="B153" s="178">
        <v>0</v>
      </c>
    </row>
    <row r="154" spans="1:2" ht="15" customHeight="1">
      <c r="A154" s="180" t="s">
        <v>1204</v>
      </c>
      <c r="B154" s="178">
        <v>0</v>
      </c>
    </row>
    <row r="155" spans="1:2" ht="15" customHeight="1">
      <c r="A155" s="180" t="s">
        <v>1205</v>
      </c>
      <c r="B155" s="178">
        <v>0</v>
      </c>
    </row>
    <row r="156" spans="1:2" ht="15" customHeight="1">
      <c r="A156" s="180" t="s">
        <v>1206</v>
      </c>
      <c r="B156" s="178">
        <v>0</v>
      </c>
    </row>
    <row r="157" spans="1:2" ht="15" customHeight="1">
      <c r="A157" s="179" t="s">
        <v>1207</v>
      </c>
      <c r="B157" s="178">
        <f>SUM(B158:B163)</f>
        <v>0</v>
      </c>
    </row>
    <row r="158" spans="1:2" ht="15" customHeight="1">
      <c r="A158" s="180" t="s">
        <v>1208</v>
      </c>
      <c r="B158" s="178">
        <v>0</v>
      </c>
    </row>
    <row r="159" spans="1:2" ht="15" customHeight="1">
      <c r="A159" s="180" t="s">
        <v>1209</v>
      </c>
      <c r="B159" s="178">
        <v>0</v>
      </c>
    </row>
    <row r="160" spans="1:2" ht="15" customHeight="1">
      <c r="A160" s="180" t="s">
        <v>1210</v>
      </c>
      <c r="B160" s="178">
        <v>0</v>
      </c>
    </row>
    <row r="161" spans="1:2" ht="15" customHeight="1">
      <c r="A161" s="180" t="s">
        <v>1211</v>
      </c>
      <c r="B161" s="178">
        <v>0</v>
      </c>
    </row>
    <row r="162" spans="1:2" ht="15" customHeight="1">
      <c r="A162" s="180" t="s">
        <v>1212</v>
      </c>
      <c r="B162" s="178">
        <v>0</v>
      </c>
    </row>
    <row r="163" spans="1:2" ht="15" customHeight="1">
      <c r="A163" s="180" t="s">
        <v>1213</v>
      </c>
      <c r="B163" s="178">
        <v>0</v>
      </c>
    </row>
    <row r="164" spans="1:2" ht="15" customHeight="1">
      <c r="A164" s="179" t="s">
        <v>1214</v>
      </c>
      <c r="B164" s="178">
        <f>SUM(B165:B172)</f>
        <v>0</v>
      </c>
    </row>
    <row r="165" spans="1:2" ht="15" customHeight="1">
      <c r="A165" s="180" t="s">
        <v>1215</v>
      </c>
      <c r="B165" s="178">
        <v>0</v>
      </c>
    </row>
    <row r="166" spans="1:2" ht="15" customHeight="1">
      <c r="A166" s="180" t="s">
        <v>1216</v>
      </c>
      <c r="B166" s="178">
        <v>0</v>
      </c>
    </row>
    <row r="167" spans="1:2" ht="15" customHeight="1">
      <c r="A167" s="180" t="s">
        <v>1217</v>
      </c>
      <c r="B167" s="178">
        <v>0</v>
      </c>
    </row>
    <row r="168" spans="1:2" ht="15" customHeight="1">
      <c r="A168" s="180" t="s">
        <v>1218</v>
      </c>
      <c r="B168" s="178">
        <v>0</v>
      </c>
    </row>
    <row r="169" spans="1:2" ht="15" customHeight="1">
      <c r="A169" s="180" t="s">
        <v>1219</v>
      </c>
      <c r="B169" s="178">
        <v>0</v>
      </c>
    </row>
    <row r="170" spans="1:2" ht="15" customHeight="1">
      <c r="A170" s="180" t="s">
        <v>1220</v>
      </c>
      <c r="B170" s="178">
        <v>0</v>
      </c>
    </row>
    <row r="171" spans="1:2" ht="15" customHeight="1">
      <c r="A171" s="180" t="s">
        <v>1221</v>
      </c>
      <c r="B171" s="178">
        <v>0</v>
      </c>
    </row>
    <row r="172" spans="1:2" ht="15" customHeight="1">
      <c r="A172" s="180" t="s">
        <v>1222</v>
      </c>
      <c r="B172" s="178">
        <v>0</v>
      </c>
    </row>
    <row r="173" spans="1:2" ht="15" customHeight="1">
      <c r="A173" s="179" t="s">
        <v>1223</v>
      </c>
      <c r="B173" s="178">
        <f>SUM(B174:B175)</f>
        <v>0</v>
      </c>
    </row>
    <row r="174" spans="1:2" ht="15" customHeight="1">
      <c r="A174" s="180" t="s">
        <v>1224</v>
      </c>
      <c r="B174" s="178">
        <v>0</v>
      </c>
    </row>
    <row r="175" spans="1:2" ht="15" customHeight="1">
      <c r="A175" s="180" t="s">
        <v>1225</v>
      </c>
      <c r="B175" s="178">
        <v>0</v>
      </c>
    </row>
    <row r="176" spans="1:2" ht="15" customHeight="1">
      <c r="A176" s="179" t="s">
        <v>1226</v>
      </c>
      <c r="B176" s="178">
        <f>SUM(B177:B178)</f>
        <v>0</v>
      </c>
    </row>
    <row r="177" spans="1:2" ht="15" customHeight="1">
      <c r="A177" s="180" t="s">
        <v>1224</v>
      </c>
      <c r="B177" s="178">
        <v>0</v>
      </c>
    </row>
    <row r="178" spans="1:2" ht="15" customHeight="1">
      <c r="A178" s="180" t="s">
        <v>1227</v>
      </c>
      <c r="B178" s="178">
        <v>0</v>
      </c>
    </row>
    <row r="179" spans="1:2" ht="15" customHeight="1">
      <c r="A179" s="179" t="s">
        <v>1228</v>
      </c>
      <c r="B179" s="178">
        <v>0</v>
      </c>
    </row>
    <row r="180" spans="1:2" ht="15" customHeight="1">
      <c r="A180" s="179" t="s">
        <v>1229</v>
      </c>
      <c r="B180" s="178">
        <f>SUM(B181:B183)</f>
        <v>0</v>
      </c>
    </row>
    <row r="181" spans="1:2" ht="15" customHeight="1">
      <c r="A181" s="180" t="s">
        <v>1230</v>
      </c>
      <c r="B181" s="178">
        <v>0</v>
      </c>
    </row>
    <row r="182" spans="1:2" ht="15" customHeight="1">
      <c r="A182" s="180" t="s">
        <v>1231</v>
      </c>
      <c r="B182" s="178">
        <v>0</v>
      </c>
    </row>
    <row r="183" spans="1:2" ht="15" customHeight="1">
      <c r="A183" s="180" t="s">
        <v>1232</v>
      </c>
      <c r="B183" s="178">
        <v>0</v>
      </c>
    </row>
    <row r="184" spans="1:2" ht="15" customHeight="1">
      <c r="A184" s="179" t="s">
        <v>1233</v>
      </c>
      <c r="B184" s="178">
        <f>B185</f>
        <v>0</v>
      </c>
    </row>
    <row r="185" spans="1:2" ht="15" customHeight="1">
      <c r="A185" s="179" t="s">
        <v>1234</v>
      </c>
      <c r="B185" s="178">
        <f>SUM(B186:B188)</f>
        <v>0</v>
      </c>
    </row>
    <row r="186" spans="1:2" ht="15" customHeight="1">
      <c r="A186" s="180" t="s">
        <v>1235</v>
      </c>
      <c r="B186" s="178">
        <v>0</v>
      </c>
    </row>
    <row r="187" spans="1:2" ht="15" customHeight="1">
      <c r="A187" s="180" t="s">
        <v>1236</v>
      </c>
      <c r="B187" s="178">
        <v>0</v>
      </c>
    </row>
    <row r="188" spans="1:2" ht="15" customHeight="1">
      <c r="A188" s="180" t="s">
        <v>1237</v>
      </c>
      <c r="B188" s="178">
        <v>0</v>
      </c>
    </row>
    <row r="189" spans="1:2" ht="15" customHeight="1">
      <c r="A189" s="179" t="s">
        <v>40</v>
      </c>
      <c r="B189" s="178">
        <f>B190</f>
        <v>0</v>
      </c>
    </row>
    <row r="190" spans="1:2" ht="15" customHeight="1">
      <c r="A190" s="179" t="s">
        <v>1238</v>
      </c>
      <c r="B190" s="178">
        <f>SUM(B191:B192)</f>
        <v>0</v>
      </c>
    </row>
    <row r="191" spans="1:2" ht="15" customHeight="1">
      <c r="A191" s="180" t="s">
        <v>1239</v>
      </c>
      <c r="B191" s="178">
        <v>0</v>
      </c>
    </row>
    <row r="192" spans="1:2" ht="15" customHeight="1">
      <c r="A192" s="180" t="s">
        <v>1240</v>
      </c>
      <c r="B192" s="178">
        <v>0</v>
      </c>
    </row>
    <row r="193" spans="1:2" ht="15" customHeight="1">
      <c r="A193" s="179" t="s">
        <v>52</v>
      </c>
      <c r="B193" s="178">
        <f>SUM(B194,B198,B207)</f>
        <v>120972</v>
      </c>
    </row>
    <row r="194" spans="1:2" ht="15" customHeight="1">
      <c r="A194" s="179" t="s">
        <v>1241</v>
      </c>
      <c r="B194" s="178">
        <f>SUM(B195:B197)</f>
        <v>120000</v>
      </c>
    </row>
    <row r="195" spans="1:2" ht="15" customHeight="1">
      <c r="A195" s="180" t="s">
        <v>1242</v>
      </c>
      <c r="B195" s="178">
        <v>0</v>
      </c>
    </row>
    <row r="196" spans="1:2" ht="15" customHeight="1">
      <c r="A196" s="180" t="s">
        <v>1243</v>
      </c>
      <c r="B196" s="178">
        <v>120000</v>
      </c>
    </row>
    <row r="197" spans="1:2" ht="15" customHeight="1">
      <c r="A197" s="180" t="s">
        <v>1244</v>
      </c>
      <c r="B197" s="178">
        <v>0</v>
      </c>
    </row>
    <row r="198" spans="1:2" ht="15" customHeight="1">
      <c r="A198" s="179" t="s">
        <v>1245</v>
      </c>
      <c r="B198" s="178">
        <f>SUM(B199:B206)</f>
        <v>2</v>
      </c>
    </row>
    <row r="199" spans="1:2" ht="15" customHeight="1">
      <c r="A199" s="180" t="s">
        <v>1246</v>
      </c>
      <c r="B199" s="178">
        <v>0</v>
      </c>
    </row>
    <row r="200" spans="1:2" ht="15" customHeight="1">
      <c r="A200" s="180" t="s">
        <v>1247</v>
      </c>
      <c r="B200" s="178">
        <v>0</v>
      </c>
    </row>
    <row r="201" spans="1:2" ht="15" customHeight="1">
      <c r="A201" s="180" t="s">
        <v>1248</v>
      </c>
      <c r="B201" s="178">
        <v>0</v>
      </c>
    </row>
    <row r="202" spans="1:2" ht="15" customHeight="1">
      <c r="A202" s="180" t="s">
        <v>1249</v>
      </c>
      <c r="B202" s="178">
        <v>0</v>
      </c>
    </row>
    <row r="203" spans="1:2" ht="15" customHeight="1">
      <c r="A203" s="180" t="s">
        <v>1250</v>
      </c>
      <c r="B203" s="178">
        <v>0</v>
      </c>
    </row>
    <row r="204" spans="1:2" ht="15" customHeight="1">
      <c r="A204" s="180" t="s">
        <v>1251</v>
      </c>
      <c r="B204" s="178">
        <v>0</v>
      </c>
    </row>
    <row r="205" spans="1:2" ht="15" customHeight="1">
      <c r="A205" s="180" t="s">
        <v>1252</v>
      </c>
      <c r="B205" s="178">
        <v>1</v>
      </c>
    </row>
    <row r="206" spans="1:2" ht="15" customHeight="1">
      <c r="A206" s="180" t="s">
        <v>1253</v>
      </c>
      <c r="B206" s="178">
        <v>1</v>
      </c>
    </row>
    <row r="207" spans="1:2" ht="15" customHeight="1">
      <c r="A207" s="179" t="s">
        <v>1254</v>
      </c>
      <c r="B207" s="178">
        <f>SUM(B208:B218)</f>
        <v>970</v>
      </c>
    </row>
    <row r="208" spans="1:2" ht="15" customHeight="1">
      <c r="A208" s="180" t="s">
        <v>1255</v>
      </c>
      <c r="B208" s="178">
        <v>0</v>
      </c>
    </row>
    <row r="209" spans="1:2" ht="15" customHeight="1">
      <c r="A209" s="180" t="s">
        <v>1256</v>
      </c>
      <c r="B209" s="178">
        <v>483</v>
      </c>
    </row>
    <row r="210" spans="1:2" ht="15" customHeight="1">
      <c r="A210" s="180" t="s">
        <v>1257</v>
      </c>
      <c r="B210" s="178">
        <v>28</v>
      </c>
    </row>
    <row r="211" spans="1:2" ht="15" customHeight="1">
      <c r="A211" s="180" t="s">
        <v>1258</v>
      </c>
      <c r="B211" s="178">
        <v>107</v>
      </c>
    </row>
    <row r="212" spans="1:2" ht="15" customHeight="1">
      <c r="A212" s="180" t="s">
        <v>1259</v>
      </c>
      <c r="B212" s="178">
        <v>0</v>
      </c>
    </row>
    <row r="213" spans="1:2" ht="15" customHeight="1">
      <c r="A213" s="180" t="s">
        <v>1260</v>
      </c>
      <c r="B213" s="178">
        <v>0</v>
      </c>
    </row>
    <row r="214" spans="1:2" ht="15" customHeight="1">
      <c r="A214" s="180" t="s">
        <v>1261</v>
      </c>
      <c r="B214" s="178">
        <v>253</v>
      </c>
    </row>
    <row r="215" spans="1:2" ht="15" customHeight="1">
      <c r="A215" s="180" t="s">
        <v>1262</v>
      </c>
      <c r="B215" s="178">
        <v>0</v>
      </c>
    </row>
    <row r="216" spans="1:2" ht="15" customHeight="1">
      <c r="A216" s="180" t="s">
        <v>1263</v>
      </c>
      <c r="B216" s="178">
        <v>0</v>
      </c>
    </row>
    <row r="217" spans="1:2" ht="15" customHeight="1">
      <c r="A217" s="180" t="s">
        <v>1264</v>
      </c>
      <c r="B217" s="178">
        <v>0</v>
      </c>
    </row>
    <row r="218" spans="1:2" ht="15" customHeight="1">
      <c r="A218" s="180" t="s">
        <v>1265</v>
      </c>
      <c r="B218" s="178">
        <v>99</v>
      </c>
    </row>
    <row r="219" spans="1:2" ht="15" customHeight="1">
      <c r="A219" s="179" t="s">
        <v>54</v>
      </c>
      <c r="B219" s="178">
        <f>B220</f>
        <v>10497</v>
      </c>
    </row>
    <row r="220" spans="1:2" ht="15" customHeight="1">
      <c r="A220" s="179" t="s">
        <v>1266</v>
      </c>
      <c r="B220" s="178">
        <f>SUM(B221:B236)</f>
        <v>10497</v>
      </c>
    </row>
    <row r="221" spans="1:2" ht="15" customHeight="1">
      <c r="A221" s="180" t="s">
        <v>1267</v>
      </c>
      <c r="B221" s="178">
        <v>0</v>
      </c>
    </row>
    <row r="222" spans="1:2" ht="15" customHeight="1">
      <c r="A222" s="180" t="s">
        <v>1268</v>
      </c>
      <c r="B222" s="178">
        <v>0</v>
      </c>
    </row>
    <row r="223" spans="1:2" ht="15" customHeight="1">
      <c r="A223" s="180" t="s">
        <v>1269</v>
      </c>
      <c r="B223" s="178">
        <v>0</v>
      </c>
    </row>
    <row r="224" spans="1:2" ht="15" customHeight="1">
      <c r="A224" s="180" t="s">
        <v>1270</v>
      </c>
      <c r="B224" s="178">
        <v>6092</v>
      </c>
    </row>
    <row r="225" spans="1:2" ht="15" customHeight="1">
      <c r="A225" s="180" t="s">
        <v>1271</v>
      </c>
      <c r="B225" s="178">
        <v>0</v>
      </c>
    </row>
    <row r="226" spans="1:2" ht="15" customHeight="1">
      <c r="A226" s="180" t="s">
        <v>1272</v>
      </c>
      <c r="B226" s="178">
        <v>0</v>
      </c>
    </row>
    <row r="227" spans="1:2" ht="15" customHeight="1">
      <c r="A227" s="180" t="s">
        <v>1273</v>
      </c>
      <c r="B227" s="178">
        <v>0</v>
      </c>
    </row>
    <row r="228" spans="1:2" ht="15" customHeight="1">
      <c r="A228" s="180" t="s">
        <v>1274</v>
      </c>
      <c r="B228" s="178">
        <v>0</v>
      </c>
    </row>
    <row r="229" spans="1:2" ht="15" customHeight="1">
      <c r="A229" s="180" t="s">
        <v>1275</v>
      </c>
      <c r="B229" s="178">
        <v>0</v>
      </c>
    </row>
    <row r="230" spans="1:2" ht="15" customHeight="1">
      <c r="A230" s="180" t="s">
        <v>1276</v>
      </c>
      <c r="B230" s="178">
        <v>0</v>
      </c>
    </row>
    <row r="231" spans="1:2" ht="15" customHeight="1">
      <c r="A231" s="180" t="s">
        <v>1277</v>
      </c>
      <c r="B231" s="178">
        <v>0</v>
      </c>
    </row>
    <row r="232" spans="1:2" ht="15" customHeight="1">
      <c r="A232" s="180" t="s">
        <v>1278</v>
      </c>
      <c r="B232" s="178">
        <v>1915</v>
      </c>
    </row>
    <row r="233" spans="1:2" ht="15" customHeight="1">
      <c r="A233" s="180" t="s">
        <v>1279</v>
      </c>
      <c r="B233" s="178">
        <v>0</v>
      </c>
    </row>
    <row r="234" spans="1:2" ht="15" customHeight="1">
      <c r="A234" s="180" t="s">
        <v>1280</v>
      </c>
      <c r="B234" s="178">
        <v>0</v>
      </c>
    </row>
    <row r="235" spans="1:2" ht="15" customHeight="1">
      <c r="A235" s="180" t="s">
        <v>1281</v>
      </c>
      <c r="B235" s="178">
        <v>2490</v>
      </c>
    </row>
    <row r="236" spans="1:2" ht="15" customHeight="1">
      <c r="A236" s="180" t="s">
        <v>1282</v>
      </c>
      <c r="B236" s="178">
        <v>0</v>
      </c>
    </row>
    <row r="237" spans="1:2" ht="15" customHeight="1">
      <c r="A237" s="179" t="s">
        <v>1066</v>
      </c>
      <c r="B237" s="178">
        <f>B238</f>
        <v>1</v>
      </c>
    </row>
    <row r="238" spans="1:2" ht="15" customHeight="1">
      <c r="A238" s="179" t="s">
        <v>1283</v>
      </c>
      <c r="B238" s="178">
        <f>SUM(B239:B254)</f>
        <v>1</v>
      </c>
    </row>
    <row r="239" spans="1:2" ht="15" customHeight="1">
      <c r="A239" s="180" t="s">
        <v>1284</v>
      </c>
      <c r="B239" s="178">
        <v>0</v>
      </c>
    </row>
    <row r="240" spans="1:2" ht="15" customHeight="1">
      <c r="A240" s="180" t="s">
        <v>1285</v>
      </c>
      <c r="B240" s="178">
        <v>0</v>
      </c>
    </row>
    <row r="241" spans="1:2" ht="15" customHeight="1">
      <c r="A241" s="180" t="s">
        <v>1286</v>
      </c>
      <c r="B241" s="178">
        <v>0</v>
      </c>
    </row>
    <row r="242" spans="1:2" ht="15" customHeight="1">
      <c r="A242" s="180" t="s">
        <v>1287</v>
      </c>
      <c r="B242" s="178">
        <v>1</v>
      </c>
    </row>
    <row r="243" spans="1:2" ht="15" customHeight="1">
      <c r="A243" s="180" t="s">
        <v>1288</v>
      </c>
      <c r="B243" s="178">
        <v>0</v>
      </c>
    </row>
    <row r="244" spans="1:2" ht="15" customHeight="1">
      <c r="A244" s="180" t="s">
        <v>1289</v>
      </c>
      <c r="B244" s="178">
        <v>0</v>
      </c>
    </row>
    <row r="245" spans="1:2" ht="15" customHeight="1">
      <c r="A245" s="180" t="s">
        <v>1290</v>
      </c>
      <c r="B245" s="178">
        <v>0</v>
      </c>
    </row>
    <row r="246" spans="1:2" ht="15" customHeight="1">
      <c r="A246" s="180" t="s">
        <v>1291</v>
      </c>
      <c r="B246" s="178">
        <v>0</v>
      </c>
    </row>
    <row r="247" spans="1:2" ht="15" customHeight="1">
      <c r="A247" s="180" t="s">
        <v>1292</v>
      </c>
      <c r="B247" s="178">
        <v>0</v>
      </c>
    </row>
    <row r="248" spans="1:2" ht="15" customHeight="1">
      <c r="A248" s="180" t="s">
        <v>1293</v>
      </c>
      <c r="B248" s="178">
        <v>0</v>
      </c>
    </row>
    <row r="249" spans="1:2" ht="15" customHeight="1">
      <c r="A249" s="180" t="s">
        <v>1294</v>
      </c>
      <c r="B249" s="178">
        <v>0</v>
      </c>
    </row>
    <row r="250" spans="1:2" ht="15" customHeight="1">
      <c r="A250" s="180" t="s">
        <v>1295</v>
      </c>
      <c r="B250" s="178">
        <v>0</v>
      </c>
    </row>
    <row r="251" spans="1:2" ht="15" customHeight="1">
      <c r="A251" s="180" t="s">
        <v>1296</v>
      </c>
      <c r="B251" s="178">
        <v>0</v>
      </c>
    </row>
    <row r="252" spans="1:2" ht="15" customHeight="1">
      <c r="A252" s="180" t="s">
        <v>1297</v>
      </c>
      <c r="B252" s="178">
        <v>0</v>
      </c>
    </row>
    <row r="253" spans="1:2" ht="15" customHeight="1">
      <c r="A253" s="180" t="s">
        <v>1298</v>
      </c>
      <c r="B253" s="178">
        <v>0</v>
      </c>
    </row>
    <row r="254" spans="1:2" ht="15" customHeight="1">
      <c r="A254" s="180" t="s">
        <v>1299</v>
      </c>
      <c r="B254" s="178">
        <v>0</v>
      </c>
    </row>
    <row r="255" spans="1:2" ht="15" customHeight="1">
      <c r="A255" s="181" t="s">
        <v>1065</v>
      </c>
      <c r="B255" s="178">
        <f>SUM(B256,B269)</f>
        <v>7850</v>
      </c>
    </row>
    <row r="256" spans="1:2" ht="15" customHeight="1">
      <c r="A256" s="181" t="s">
        <v>1300</v>
      </c>
      <c r="B256" s="178">
        <f>SUM(B257:B268)</f>
        <v>807</v>
      </c>
    </row>
    <row r="257" spans="1:2" ht="15" customHeight="1">
      <c r="A257" s="182" t="s">
        <v>1301</v>
      </c>
      <c r="B257" s="178">
        <v>677</v>
      </c>
    </row>
    <row r="258" spans="1:2" ht="15" customHeight="1">
      <c r="A258" s="182" t="s">
        <v>1302</v>
      </c>
      <c r="B258" s="178">
        <v>0</v>
      </c>
    </row>
    <row r="259" spans="1:2" ht="15" customHeight="1">
      <c r="A259" s="182" t="s">
        <v>1303</v>
      </c>
      <c r="B259" s="178">
        <v>0</v>
      </c>
    </row>
    <row r="260" spans="1:2" ht="15" customHeight="1">
      <c r="A260" s="182" t="s">
        <v>1304</v>
      </c>
      <c r="B260" s="178">
        <v>0</v>
      </c>
    </row>
    <row r="261" spans="1:2" ht="15" customHeight="1">
      <c r="A261" s="182" t="s">
        <v>1305</v>
      </c>
      <c r="B261" s="178">
        <v>0</v>
      </c>
    </row>
    <row r="262" spans="1:2" ht="15" customHeight="1">
      <c r="A262" s="182" t="s">
        <v>1306</v>
      </c>
      <c r="B262" s="178">
        <v>0</v>
      </c>
    </row>
    <row r="263" spans="1:2" ht="15" customHeight="1">
      <c r="A263" s="182" t="s">
        <v>1307</v>
      </c>
      <c r="B263" s="178">
        <v>0</v>
      </c>
    </row>
    <row r="264" spans="1:2" ht="15" customHeight="1">
      <c r="A264" s="182" t="s">
        <v>1308</v>
      </c>
      <c r="B264" s="178">
        <v>130</v>
      </c>
    </row>
    <row r="265" spans="1:2" ht="15" customHeight="1">
      <c r="A265" s="182" t="s">
        <v>1309</v>
      </c>
      <c r="B265" s="178">
        <v>0</v>
      </c>
    </row>
    <row r="266" spans="1:2" ht="15" customHeight="1">
      <c r="A266" s="182" t="s">
        <v>1310</v>
      </c>
      <c r="B266" s="178">
        <v>0</v>
      </c>
    </row>
    <row r="267" spans="1:2" ht="15" customHeight="1">
      <c r="A267" s="182" t="s">
        <v>1311</v>
      </c>
      <c r="B267" s="178">
        <v>0</v>
      </c>
    </row>
    <row r="268" spans="1:2" ht="15" customHeight="1">
      <c r="A268" s="182" t="s">
        <v>1312</v>
      </c>
      <c r="B268" s="178">
        <v>0</v>
      </c>
    </row>
    <row r="269" spans="1:2" ht="15" customHeight="1">
      <c r="A269" s="181" t="s">
        <v>1313</v>
      </c>
      <c r="B269" s="178">
        <f>SUM(B270:B275)</f>
        <v>7043</v>
      </c>
    </row>
    <row r="270" spans="1:2" ht="15" customHeight="1">
      <c r="A270" s="182" t="s">
        <v>1314</v>
      </c>
      <c r="B270" s="178">
        <v>0</v>
      </c>
    </row>
    <row r="271" spans="1:2" ht="15" customHeight="1">
      <c r="A271" s="182" t="s">
        <v>1315</v>
      </c>
      <c r="B271" s="178">
        <v>0</v>
      </c>
    </row>
    <row r="272" spans="1:2" ht="15" customHeight="1">
      <c r="A272" s="182" t="s">
        <v>1316</v>
      </c>
      <c r="B272" s="178">
        <v>142</v>
      </c>
    </row>
    <row r="273" spans="1:2" ht="15" customHeight="1">
      <c r="A273" s="182" t="s">
        <v>1317</v>
      </c>
      <c r="B273" s="178">
        <v>174</v>
      </c>
    </row>
    <row r="274" spans="1:2" ht="15" customHeight="1">
      <c r="A274" s="182" t="s">
        <v>1318</v>
      </c>
      <c r="B274" s="178">
        <v>0</v>
      </c>
    </row>
    <row r="275" spans="1:2" ht="15" customHeight="1">
      <c r="A275" s="182" t="s">
        <v>1319</v>
      </c>
      <c r="B275" s="178">
        <v>6727</v>
      </c>
    </row>
  </sheetData>
  <sheetProtection/>
  <mergeCells count="2">
    <mergeCell ref="A1:B1"/>
    <mergeCell ref="A2:B2"/>
  </mergeCells>
  <printOptions gridLines="1"/>
  <pageMargins left="0.75" right="0.75" top="1" bottom="1" header="0" footer="0"/>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N11"/>
  <sheetViews>
    <sheetView workbookViewId="0" topLeftCell="A1">
      <selection activeCell="I15" sqref="I15"/>
    </sheetView>
  </sheetViews>
  <sheetFormatPr defaultColWidth="8.75390625" defaultRowHeight="21" customHeight="1"/>
  <cols>
    <col min="1" max="1" width="24.75390625" style="26" customWidth="1"/>
    <col min="2" max="5" width="9.875" style="26" customWidth="1"/>
    <col min="6" max="6" width="24.625" style="26" customWidth="1"/>
    <col min="7" max="10" width="11.50390625" style="26" customWidth="1"/>
    <col min="11" max="32" width="9.00390625" style="26" bestFit="1" customWidth="1"/>
    <col min="33" max="16384" width="8.75390625" style="26" customWidth="1"/>
  </cols>
  <sheetData>
    <row r="1" ht="21" customHeight="1">
      <c r="A1" s="27" t="s">
        <v>1320</v>
      </c>
    </row>
    <row r="2" spans="1:10" ht="24.75" customHeight="1">
      <c r="A2" s="208" t="s">
        <v>1321</v>
      </c>
      <c r="B2" s="208"/>
      <c r="C2" s="208"/>
      <c r="D2" s="208"/>
      <c r="E2" s="208"/>
      <c r="F2" s="208"/>
      <c r="G2" s="208"/>
      <c r="H2" s="208"/>
      <c r="I2" s="208"/>
      <c r="J2" s="208"/>
    </row>
    <row r="3" spans="1:10" ht="21" customHeight="1">
      <c r="A3" s="28"/>
      <c r="B3" s="28"/>
      <c r="C3" s="28"/>
      <c r="D3" s="28"/>
      <c r="E3" s="28"/>
      <c r="F3" s="28"/>
      <c r="G3" s="217" t="s">
        <v>74</v>
      </c>
      <c r="H3" s="217"/>
      <c r="I3" s="217"/>
      <c r="J3" s="217"/>
    </row>
    <row r="4" spans="1:10" s="25" customFormat="1" ht="33" customHeight="1">
      <c r="A4" s="29" t="s">
        <v>2</v>
      </c>
      <c r="B4" s="172" t="s">
        <v>3</v>
      </c>
      <c r="C4" s="172" t="s">
        <v>4</v>
      </c>
      <c r="D4" s="172" t="s">
        <v>5</v>
      </c>
      <c r="E4" s="172" t="s">
        <v>6</v>
      </c>
      <c r="F4" s="29" t="s">
        <v>2</v>
      </c>
      <c r="G4" s="172" t="s">
        <v>3</v>
      </c>
      <c r="H4" s="172" t="s">
        <v>4</v>
      </c>
      <c r="I4" s="172" t="s">
        <v>5</v>
      </c>
      <c r="J4" s="172" t="s">
        <v>6</v>
      </c>
    </row>
    <row r="5" spans="1:10" s="25" customFormat="1" ht="27" customHeight="1">
      <c r="A5" s="29" t="s">
        <v>7</v>
      </c>
      <c r="B5" s="31">
        <f>SUM(B6:B8)</f>
        <v>400</v>
      </c>
      <c r="C5" s="31">
        <f>SUM(C6:C8)</f>
        <v>400</v>
      </c>
      <c r="D5" s="31">
        <f>SUM(D6:D8)</f>
        <v>400</v>
      </c>
      <c r="E5" s="31"/>
      <c r="F5" s="29" t="s">
        <v>8</v>
      </c>
      <c r="G5" s="31">
        <f>SUM(G6:G7)</f>
        <v>400</v>
      </c>
      <c r="H5" s="31">
        <f>SUM(H6:H7)</f>
        <v>400</v>
      </c>
      <c r="I5" s="31">
        <f>SUM(I6:I7)</f>
        <v>400</v>
      </c>
      <c r="J5" s="31"/>
    </row>
    <row r="6" spans="1:10" ht="30" customHeight="1">
      <c r="A6" s="32" t="s">
        <v>9</v>
      </c>
      <c r="B6" s="31"/>
      <c r="C6" s="31"/>
      <c r="D6" s="31"/>
      <c r="E6" s="31"/>
      <c r="F6" s="32" t="s">
        <v>10</v>
      </c>
      <c r="G6" s="31"/>
      <c r="H6" s="31"/>
      <c r="I6" s="31"/>
      <c r="J6" s="31"/>
    </row>
    <row r="7" spans="1:10" ht="30" customHeight="1">
      <c r="A7" s="32" t="s">
        <v>11</v>
      </c>
      <c r="B7" s="31">
        <v>400</v>
      </c>
      <c r="C7" s="31">
        <v>400</v>
      </c>
      <c r="D7" s="31">
        <v>400</v>
      </c>
      <c r="E7" s="33">
        <v>0.77</v>
      </c>
      <c r="F7" s="34" t="s">
        <v>1322</v>
      </c>
      <c r="G7" s="31">
        <v>400</v>
      </c>
      <c r="H7" s="31">
        <v>400</v>
      </c>
      <c r="I7" s="31">
        <v>400</v>
      </c>
      <c r="J7" s="33">
        <v>0.77</v>
      </c>
    </row>
    <row r="8" spans="1:10" ht="30" customHeight="1">
      <c r="A8" s="34" t="s">
        <v>59</v>
      </c>
      <c r="B8" s="31"/>
      <c r="C8" s="31"/>
      <c r="D8" s="31"/>
      <c r="E8" s="31"/>
      <c r="F8" s="35"/>
      <c r="G8" s="36"/>
      <c r="H8" s="36"/>
      <c r="I8" s="36"/>
      <c r="J8" s="31"/>
    </row>
    <row r="9" spans="1:10" ht="30" customHeight="1">
      <c r="A9" s="35"/>
      <c r="B9" s="36"/>
      <c r="C9" s="36"/>
      <c r="D9" s="36"/>
      <c r="E9" s="36"/>
      <c r="F9" s="35"/>
      <c r="G9" s="36"/>
      <c r="H9" s="36"/>
      <c r="I9" s="36"/>
      <c r="J9" s="31"/>
    </row>
    <row r="10" spans="1:10" ht="30" customHeight="1">
      <c r="A10" s="210" t="s">
        <v>69</v>
      </c>
      <c r="B10" s="210"/>
      <c r="C10" s="210"/>
      <c r="D10" s="210"/>
      <c r="E10" s="210"/>
      <c r="F10" s="29" t="s">
        <v>70</v>
      </c>
      <c r="G10" s="31">
        <v>0</v>
      </c>
      <c r="H10" s="31">
        <v>0</v>
      </c>
      <c r="I10" s="31">
        <v>0</v>
      </c>
      <c r="J10" s="36"/>
    </row>
    <row r="11" ht="21" customHeight="1">
      <c r="N11" s="26" t="s">
        <v>1323</v>
      </c>
    </row>
  </sheetData>
  <sheetProtection/>
  <mergeCells count="3">
    <mergeCell ref="A2:J2"/>
    <mergeCell ref="G3:J3"/>
    <mergeCell ref="A10:E10"/>
  </mergeCells>
  <printOptions horizontalCentered="1"/>
  <pageMargins left="0.39" right="0.31" top="0.7" bottom="0.39" header="0.16" footer="0.31"/>
  <pageSetup horizontalDpi="600" verticalDpi="600" orientation="landscape" paperSize="9" scale="88"/>
  <headerFooter alignWithMargins="0">
    <oddFooter>&amp;C—23—</oddFooter>
  </headerFooter>
</worksheet>
</file>

<file path=xl/worksheets/sheet8.xml><?xml version="1.0" encoding="utf-8"?>
<worksheet xmlns="http://schemas.openxmlformats.org/spreadsheetml/2006/main" xmlns:r="http://schemas.openxmlformats.org/officeDocument/2006/relationships">
  <dimension ref="A1:J10"/>
  <sheetViews>
    <sheetView workbookViewId="0" topLeftCell="A1">
      <selection activeCell="J17" sqref="J17"/>
    </sheetView>
  </sheetViews>
  <sheetFormatPr defaultColWidth="8.75390625" defaultRowHeight="21" customHeight="1"/>
  <cols>
    <col min="1" max="1" width="25.625" style="26" customWidth="1"/>
    <col min="2" max="5" width="9.625" style="26" customWidth="1"/>
    <col min="6" max="6" width="25.625" style="26" customWidth="1"/>
    <col min="7" max="10" width="10.125" style="26" customWidth="1"/>
    <col min="11" max="32" width="9.00390625" style="26" bestFit="1" customWidth="1"/>
    <col min="33" max="16384" width="8.75390625" style="26" customWidth="1"/>
  </cols>
  <sheetData>
    <row r="1" ht="21" customHeight="1">
      <c r="A1" s="27" t="s">
        <v>1324</v>
      </c>
    </row>
    <row r="2" spans="1:10" ht="24.75" customHeight="1">
      <c r="A2" s="208" t="s">
        <v>1325</v>
      </c>
      <c r="B2" s="208"/>
      <c r="C2" s="208"/>
      <c r="D2" s="208"/>
      <c r="E2" s="208"/>
      <c r="F2" s="208"/>
      <c r="G2" s="208"/>
      <c r="H2" s="208"/>
      <c r="I2" s="208"/>
      <c r="J2" s="208"/>
    </row>
    <row r="3" spans="1:10" ht="24" customHeight="1">
      <c r="A3" s="28"/>
      <c r="B3" s="28"/>
      <c r="C3" s="28"/>
      <c r="D3" s="28"/>
      <c r="E3" s="28"/>
      <c r="F3" s="28"/>
      <c r="G3" s="217" t="s">
        <v>74</v>
      </c>
      <c r="H3" s="217"/>
      <c r="I3" s="217"/>
      <c r="J3" s="217"/>
    </row>
    <row r="4" spans="1:10" s="25" customFormat="1" ht="32.25" customHeight="1">
      <c r="A4" s="29" t="s">
        <v>2</v>
      </c>
      <c r="B4" s="172" t="s">
        <v>3</v>
      </c>
      <c r="C4" s="172" t="s">
        <v>4</v>
      </c>
      <c r="D4" s="172" t="s">
        <v>5</v>
      </c>
      <c r="E4" s="172" t="s">
        <v>6</v>
      </c>
      <c r="F4" s="29" t="s">
        <v>2</v>
      </c>
      <c r="G4" s="172" t="s">
        <v>3</v>
      </c>
      <c r="H4" s="172" t="s">
        <v>4</v>
      </c>
      <c r="I4" s="172" t="s">
        <v>5</v>
      </c>
      <c r="J4" s="172" t="s">
        <v>6</v>
      </c>
    </row>
    <row r="5" spans="1:10" s="25" customFormat="1" ht="29.25" customHeight="1">
      <c r="A5" s="29" t="s">
        <v>7</v>
      </c>
      <c r="B5" s="31">
        <f aca="true" t="shared" si="0" ref="B5:I5">SUM(B6:B8)</f>
        <v>400</v>
      </c>
      <c r="C5" s="31">
        <f t="shared" si="0"/>
        <v>400</v>
      </c>
      <c r="D5" s="31">
        <f t="shared" si="0"/>
        <v>400</v>
      </c>
      <c r="E5" s="31"/>
      <c r="F5" s="29" t="s">
        <v>8</v>
      </c>
      <c r="G5" s="31">
        <f t="shared" si="0"/>
        <v>400</v>
      </c>
      <c r="H5" s="31">
        <f t="shared" si="0"/>
        <v>400</v>
      </c>
      <c r="I5" s="31">
        <f t="shared" si="0"/>
        <v>400</v>
      </c>
      <c r="J5" s="31"/>
    </row>
    <row r="6" spans="1:10" ht="29.25" customHeight="1">
      <c r="A6" s="32" t="s">
        <v>9</v>
      </c>
      <c r="B6" s="31"/>
      <c r="C6" s="31"/>
      <c r="D6" s="31"/>
      <c r="E6" s="31"/>
      <c r="F6" s="32" t="s">
        <v>10</v>
      </c>
      <c r="G6" s="31"/>
      <c r="H6" s="31"/>
      <c r="I6" s="31"/>
      <c r="J6" s="31"/>
    </row>
    <row r="7" spans="1:10" ht="29.25" customHeight="1">
      <c r="A7" s="32" t="s">
        <v>11</v>
      </c>
      <c r="B7" s="31">
        <v>400</v>
      </c>
      <c r="C7" s="31">
        <v>400</v>
      </c>
      <c r="D7" s="31">
        <v>400</v>
      </c>
      <c r="E7" s="33">
        <v>0.77</v>
      </c>
      <c r="F7" s="34" t="s">
        <v>1322</v>
      </c>
      <c r="G7" s="31">
        <v>400</v>
      </c>
      <c r="H7" s="31">
        <v>400</v>
      </c>
      <c r="I7" s="31">
        <v>400</v>
      </c>
      <c r="J7" s="33">
        <v>0.77</v>
      </c>
    </row>
    <row r="8" spans="1:10" ht="29.25" customHeight="1">
      <c r="A8" s="34" t="s">
        <v>59</v>
      </c>
      <c r="B8" s="31"/>
      <c r="C8" s="31"/>
      <c r="D8" s="31"/>
      <c r="E8" s="31"/>
      <c r="F8" s="35"/>
      <c r="G8" s="31"/>
      <c r="H8" s="31"/>
      <c r="I8" s="31"/>
      <c r="J8" s="31"/>
    </row>
    <row r="9" spans="1:10" ht="29.25" customHeight="1">
      <c r="A9" s="35"/>
      <c r="B9" s="36"/>
      <c r="C9" s="36"/>
      <c r="D9" s="36"/>
      <c r="E9" s="36"/>
      <c r="F9" s="35"/>
      <c r="G9" s="36"/>
      <c r="H9" s="36"/>
      <c r="I9" s="36"/>
      <c r="J9" s="31"/>
    </row>
    <row r="10" spans="1:10" ht="30" customHeight="1">
      <c r="A10" s="210" t="s">
        <v>69</v>
      </c>
      <c r="B10" s="210"/>
      <c r="C10" s="210"/>
      <c r="D10" s="210"/>
      <c r="E10" s="210"/>
      <c r="F10" s="29" t="s">
        <v>70</v>
      </c>
      <c r="G10" s="31">
        <v>0</v>
      </c>
      <c r="H10" s="31">
        <v>0</v>
      </c>
      <c r="I10" s="31">
        <v>0</v>
      </c>
      <c r="J10" s="36"/>
    </row>
  </sheetData>
  <sheetProtection/>
  <mergeCells count="3">
    <mergeCell ref="A2:J2"/>
    <mergeCell ref="G3:J3"/>
    <mergeCell ref="A10:E10"/>
  </mergeCells>
  <printOptions horizontalCentered="1"/>
  <pageMargins left="0.39" right="0.31" top="0.71" bottom="0.39" header="0.16" footer="0.31"/>
  <pageSetup horizontalDpi="600" verticalDpi="600" orientation="landscape" paperSize="9" scale="88"/>
  <headerFooter alignWithMargins="0">
    <oddFooter>&amp;C—24—</oddFooter>
  </headerFooter>
</worksheet>
</file>

<file path=xl/worksheets/sheet9.xml><?xml version="1.0" encoding="utf-8"?>
<worksheet xmlns="http://schemas.openxmlformats.org/spreadsheetml/2006/main" xmlns:r="http://schemas.openxmlformats.org/officeDocument/2006/relationships">
  <dimension ref="A1:J30"/>
  <sheetViews>
    <sheetView zoomScaleSheetLayoutView="100" workbookViewId="0" topLeftCell="A1">
      <selection activeCell="O25" sqref="O25"/>
    </sheetView>
  </sheetViews>
  <sheetFormatPr defaultColWidth="8.75390625" defaultRowHeight="14.25"/>
  <cols>
    <col min="1" max="1" width="24.25390625" style="164" customWidth="1"/>
    <col min="2" max="7" width="15.25390625" style="164" customWidth="1"/>
    <col min="8" max="8" width="10.875" style="164" customWidth="1"/>
    <col min="9" max="9" width="9.125" style="164" customWidth="1"/>
    <col min="10" max="10" width="10.625" style="164" customWidth="1"/>
    <col min="11" max="32" width="9.00390625" style="164" bestFit="1" customWidth="1"/>
    <col min="33" max="16384" width="8.75390625" style="164" customWidth="1"/>
  </cols>
  <sheetData>
    <row r="1" spans="1:5" s="163" customFormat="1" ht="18">
      <c r="A1" s="226" t="s">
        <v>1326</v>
      </c>
      <c r="B1" s="227"/>
      <c r="C1" s="227"/>
      <c r="D1" s="227"/>
      <c r="E1" s="165"/>
    </row>
    <row r="2" spans="1:10" ht="25.5" customHeight="1">
      <c r="A2" s="228" t="s">
        <v>1327</v>
      </c>
      <c r="B2" s="228"/>
      <c r="C2" s="228"/>
      <c r="D2" s="228"/>
      <c r="E2" s="228"/>
      <c r="F2" s="228"/>
      <c r="G2" s="228"/>
      <c r="H2" s="166"/>
      <c r="I2" s="166"/>
      <c r="J2" s="166"/>
    </row>
    <row r="3" spans="1:10" ht="21.75" customHeight="1">
      <c r="A3" s="17"/>
      <c r="B3" s="17"/>
      <c r="C3"/>
      <c r="D3"/>
      <c r="E3"/>
      <c r="F3"/>
      <c r="G3" s="167" t="s">
        <v>74</v>
      </c>
      <c r="H3" s="166"/>
      <c r="I3" s="166"/>
      <c r="J3" s="166"/>
    </row>
    <row r="4" spans="1:10" ht="22.5" customHeight="1">
      <c r="A4" s="229" t="s">
        <v>1328</v>
      </c>
      <c r="B4" s="229" t="s">
        <v>1329</v>
      </c>
      <c r="C4" s="229"/>
      <c r="D4" s="229"/>
      <c r="E4" s="229" t="s">
        <v>1330</v>
      </c>
      <c r="F4" s="229"/>
      <c r="G4" s="229"/>
      <c r="H4" s="166"/>
      <c r="I4" s="166"/>
      <c r="J4" s="166"/>
    </row>
    <row r="5" spans="1:10" ht="22.5" customHeight="1">
      <c r="A5" s="229"/>
      <c r="B5" s="169"/>
      <c r="C5" s="168" t="s">
        <v>1331</v>
      </c>
      <c r="D5" s="168" t="s">
        <v>1332</v>
      </c>
      <c r="E5" s="169"/>
      <c r="F5" s="168" t="s">
        <v>1331</v>
      </c>
      <c r="G5" s="168" t="s">
        <v>1332</v>
      </c>
      <c r="H5" s="166"/>
      <c r="I5" s="166"/>
      <c r="J5" s="166"/>
    </row>
    <row r="6" spans="1:10" ht="22.5" customHeight="1">
      <c r="A6" s="168" t="s">
        <v>1333</v>
      </c>
      <c r="B6" s="168" t="s">
        <v>1334</v>
      </c>
      <c r="C6" s="168" t="s">
        <v>1335</v>
      </c>
      <c r="D6" s="168" t="s">
        <v>1336</v>
      </c>
      <c r="E6" s="168" t="s">
        <v>1337</v>
      </c>
      <c r="F6" s="168" t="s">
        <v>1338</v>
      </c>
      <c r="G6" s="168" t="s">
        <v>1339</v>
      </c>
      <c r="H6" s="166"/>
      <c r="I6" s="166"/>
      <c r="J6" s="166"/>
    </row>
    <row r="7" spans="1:10" ht="22.5" customHeight="1">
      <c r="A7" s="170" t="s">
        <v>1340</v>
      </c>
      <c r="B7" s="171">
        <f>SUM(C7:D7)</f>
        <v>776000</v>
      </c>
      <c r="C7" s="171">
        <v>397000</v>
      </c>
      <c r="D7" s="171">
        <v>379000</v>
      </c>
      <c r="E7" s="171">
        <f>SUM(F7:G7)</f>
        <v>775112</v>
      </c>
      <c r="F7" s="171">
        <v>396112</v>
      </c>
      <c r="G7" s="171">
        <v>379000</v>
      </c>
      <c r="H7" s="166"/>
      <c r="I7" s="166"/>
      <c r="J7" s="166"/>
    </row>
    <row r="8" spans="1:10" ht="17.25" customHeight="1">
      <c r="A8" s="230" t="s">
        <v>1341</v>
      </c>
      <c r="B8" s="230"/>
      <c r="C8" s="230"/>
      <c r="D8" s="230"/>
      <c r="E8" s="230"/>
      <c r="F8" s="230"/>
      <c r="G8" s="230"/>
      <c r="H8" s="166"/>
      <c r="I8" s="166"/>
      <c r="J8" s="166"/>
    </row>
    <row r="9" spans="1:10" ht="17.25" customHeight="1">
      <c r="A9" s="230" t="s">
        <v>1342</v>
      </c>
      <c r="B9" s="230"/>
      <c r="C9" s="230"/>
      <c r="D9" s="230"/>
      <c r="E9" s="230"/>
      <c r="F9" s="230"/>
      <c r="G9" s="230"/>
      <c r="H9" s="166"/>
      <c r="I9" s="166"/>
      <c r="J9" s="166"/>
    </row>
    <row r="10" spans="1:10" ht="14.25">
      <c r="A10" s="166"/>
      <c r="B10" s="166"/>
      <c r="C10" s="166"/>
      <c r="D10" s="166"/>
      <c r="E10" s="166"/>
      <c r="F10" s="166"/>
      <c r="G10" s="166"/>
      <c r="H10" s="166"/>
      <c r="I10" s="166"/>
      <c r="J10" s="166"/>
    </row>
    <row r="11" spans="1:10" ht="14.25">
      <c r="A11" s="166"/>
      <c r="B11" s="166"/>
      <c r="C11" s="166"/>
      <c r="D11" s="166"/>
      <c r="E11" s="166"/>
      <c r="F11" s="166"/>
      <c r="G11" s="166"/>
      <c r="H11" s="166"/>
      <c r="I11" s="166"/>
      <c r="J11" s="166"/>
    </row>
    <row r="12" spans="1:10" ht="14.25">
      <c r="A12" s="166"/>
      <c r="B12" s="166"/>
      <c r="C12" s="166"/>
      <c r="D12" s="166"/>
      <c r="E12" s="166"/>
      <c r="F12" s="166"/>
      <c r="G12" s="166"/>
      <c r="H12" s="166"/>
      <c r="I12" s="166"/>
      <c r="J12" s="166"/>
    </row>
    <row r="13" spans="1:10" ht="14.25">
      <c r="A13" s="166"/>
      <c r="B13" s="166"/>
      <c r="C13" s="166"/>
      <c r="D13" s="166"/>
      <c r="E13" s="166"/>
      <c r="F13" s="166"/>
      <c r="G13" s="166"/>
      <c r="H13" s="166"/>
      <c r="I13" s="166"/>
      <c r="J13" s="166"/>
    </row>
    <row r="14" spans="1:10" ht="14.25">
      <c r="A14" s="166"/>
      <c r="B14" s="166"/>
      <c r="C14" s="166"/>
      <c r="D14" s="166"/>
      <c r="E14" s="166"/>
      <c r="F14" s="166"/>
      <c r="G14" s="166"/>
      <c r="H14" s="166"/>
      <c r="I14" s="166"/>
      <c r="J14" s="166"/>
    </row>
    <row r="15" spans="1:10" ht="14.25">
      <c r="A15" s="166"/>
      <c r="B15" s="166"/>
      <c r="C15" s="166"/>
      <c r="D15" s="166"/>
      <c r="E15" s="166"/>
      <c r="F15" s="166"/>
      <c r="G15" s="166"/>
      <c r="H15" s="166"/>
      <c r="I15" s="166"/>
      <c r="J15" s="166"/>
    </row>
    <row r="16" spans="1:10" ht="14.25">
      <c r="A16" s="166"/>
      <c r="B16" s="166"/>
      <c r="C16" s="166"/>
      <c r="D16" s="166"/>
      <c r="E16" s="166"/>
      <c r="F16" s="166"/>
      <c r="G16" s="166"/>
      <c r="H16" s="166"/>
      <c r="I16" s="166"/>
      <c r="J16" s="166"/>
    </row>
    <row r="17" spans="1:10" ht="14.25">
      <c r="A17" s="166"/>
      <c r="B17" s="166"/>
      <c r="C17" s="166"/>
      <c r="D17" s="166"/>
      <c r="E17" s="166"/>
      <c r="F17" s="166"/>
      <c r="G17" s="166"/>
      <c r="H17" s="166"/>
      <c r="I17" s="166"/>
      <c r="J17" s="166"/>
    </row>
    <row r="18" spans="1:10" ht="14.25">
      <c r="A18" s="166"/>
      <c r="B18" s="166"/>
      <c r="C18" s="166"/>
      <c r="D18" s="166"/>
      <c r="E18" s="166"/>
      <c r="F18" s="166"/>
      <c r="G18" s="166"/>
      <c r="H18" s="166"/>
      <c r="I18" s="166"/>
      <c r="J18" s="166"/>
    </row>
    <row r="19" spans="1:10" ht="14.25">
      <c r="A19" s="166"/>
      <c r="B19" s="166"/>
      <c r="C19" s="166"/>
      <c r="D19" s="166"/>
      <c r="E19" s="166"/>
      <c r="F19" s="166"/>
      <c r="G19" s="166"/>
      <c r="H19" s="166"/>
      <c r="I19" s="166"/>
      <c r="J19" s="166"/>
    </row>
    <row r="20" spans="1:10" ht="14.25">
      <c r="A20" s="166"/>
      <c r="B20" s="166"/>
      <c r="C20" s="166"/>
      <c r="D20" s="166"/>
      <c r="E20" s="166"/>
      <c r="F20" s="166"/>
      <c r="G20" s="166"/>
      <c r="H20" s="166"/>
      <c r="I20" s="166"/>
      <c r="J20" s="166"/>
    </row>
    <row r="21" spans="1:10" ht="14.25">
      <c r="A21" s="166"/>
      <c r="B21" s="166"/>
      <c r="C21" s="166"/>
      <c r="D21" s="166"/>
      <c r="E21" s="166"/>
      <c r="F21" s="166"/>
      <c r="G21" s="166"/>
      <c r="H21" s="166"/>
      <c r="I21" s="166"/>
      <c r="J21" s="166"/>
    </row>
    <row r="22" spans="1:10" ht="14.25">
      <c r="A22" s="166"/>
      <c r="B22" s="166"/>
      <c r="C22" s="166"/>
      <c r="D22" s="166"/>
      <c r="E22" s="166"/>
      <c r="F22" s="166"/>
      <c r="G22" s="166"/>
      <c r="H22" s="166"/>
      <c r="I22" s="166"/>
      <c r="J22" s="166"/>
    </row>
    <row r="23" spans="1:10" ht="14.25">
      <c r="A23" s="166"/>
      <c r="B23" s="166"/>
      <c r="C23" s="166"/>
      <c r="D23" s="166"/>
      <c r="E23" s="166"/>
      <c r="F23" s="166"/>
      <c r="G23" s="166"/>
      <c r="H23" s="166"/>
      <c r="I23" s="166"/>
      <c r="J23" s="166"/>
    </row>
    <row r="24" spans="1:10" ht="14.25">
      <c r="A24" s="166"/>
      <c r="B24" s="166"/>
      <c r="C24" s="166"/>
      <c r="D24" s="166"/>
      <c r="E24" s="166"/>
      <c r="F24" s="166"/>
      <c r="G24" s="166"/>
      <c r="H24" s="166"/>
      <c r="I24" s="166"/>
      <c r="J24" s="166"/>
    </row>
    <row r="25" spans="1:10" ht="14.25">
      <c r="A25" s="166"/>
      <c r="B25" s="166"/>
      <c r="C25" s="166"/>
      <c r="D25" s="166"/>
      <c r="E25" s="166"/>
      <c r="F25" s="166"/>
      <c r="G25" s="166"/>
      <c r="H25" s="166"/>
      <c r="I25" s="166"/>
      <c r="J25" s="166"/>
    </row>
    <row r="26" spans="1:10" ht="14.25">
      <c r="A26" s="166"/>
      <c r="B26" s="166"/>
      <c r="C26" s="166"/>
      <c r="D26" s="166"/>
      <c r="E26" s="166"/>
      <c r="F26" s="166"/>
      <c r="G26" s="166"/>
      <c r="H26" s="166"/>
      <c r="I26" s="166"/>
      <c r="J26" s="166"/>
    </row>
    <row r="27" spans="1:10" ht="14.25">
      <c r="A27" s="166"/>
      <c r="B27" s="166"/>
      <c r="C27" s="166"/>
      <c r="D27" s="166"/>
      <c r="E27" s="166"/>
      <c r="F27" s="166"/>
      <c r="G27" s="166"/>
      <c r="H27" s="166"/>
      <c r="I27" s="166"/>
      <c r="J27" s="166"/>
    </row>
    <row r="28" spans="1:10" ht="14.25">
      <c r="A28" s="166"/>
      <c r="B28" s="166"/>
      <c r="C28" s="166"/>
      <c r="D28" s="166"/>
      <c r="E28" s="166"/>
      <c r="F28" s="166"/>
      <c r="G28" s="166"/>
      <c r="H28" s="166"/>
      <c r="I28" s="166"/>
      <c r="J28" s="166"/>
    </row>
    <row r="29" spans="1:10" ht="14.25">
      <c r="A29" s="166"/>
      <c r="B29" s="166"/>
      <c r="C29" s="166"/>
      <c r="D29" s="166"/>
      <c r="E29" s="166"/>
      <c r="F29" s="166"/>
      <c r="G29" s="166"/>
      <c r="H29" s="166"/>
      <c r="I29" s="166"/>
      <c r="J29" s="166"/>
    </row>
    <row r="30" spans="1:10" ht="14.25">
      <c r="A30" s="166"/>
      <c r="B30" s="166"/>
      <c r="C30" s="166"/>
      <c r="D30" s="166"/>
      <c r="E30" s="166"/>
      <c r="F30" s="166"/>
      <c r="G30" s="166"/>
      <c r="H30" s="166"/>
      <c r="I30" s="166"/>
      <c r="J30" s="166"/>
    </row>
  </sheetData>
  <sheetProtection/>
  <mergeCells count="7">
    <mergeCell ref="A1:D1"/>
    <mergeCell ref="A2:G2"/>
    <mergeCell ref="B4:D4"/>
    <mergeCell ref="E4:G4"/>
    <mergeCell ref="A8:G8"/>
    <mergeCell ref="A9:G9"/>
    <mergeCell ref="A4:A5"/>
  </mergeCells>
  <printOptions horizontalCentered="1"/>
  <pageMargins left="0.3937007874015748" right="0.3937007874015748" top="1.1811023622047245" bottom="0.2362204724409449" header="0.7874015748031497" footer="0.2362204724409449"/>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姚道木</dc:creator>
  <cp:keywords/>
  <dc:description/>
  <cp:lastModifiedBy>李勇</cp:lastModifiedBy>
  <cp:lastPrinted>2021-02-20T01:14:32Z</cp:lastPrinted>
  <dcterms:created xsi:type="dcterms:W3CDTF">2008-12-01T07:41:27Z</dcterms:created>
  <dcterms:modified xsi:type="dcterms:W3CDTF">2021-02-22T09:15:16Z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